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7"/>
  </bookViews>
  <sheets>
    <sheet name="форма 1.3." sheetId="1" r:id="rId1"/>
    <sheet name="форма 3.1" sheetId="2" r:id="rId2"/>
    <sheet name="форма 3.2" sheetId="3" r:id="rId3"/>
    <sheet name="форма 4.1" sheetId="4" r:id="rId4"/>
    <sheet name="форма 4.2" sheetId="5" r:id="rId5"/>
    <sheet name="форма 8.1" sheetId="6" r:id="rId6"/>
    <sheet name="форма 8.3" sheetId="7" r:id="rId7"/>
    <sheet name="Данные по Ккач3 (1)" sheetId="8" r:id="rId8"/>
    <sheet name="Данные по Ккач3 (2)" sheetId="9" r:id="rId9"/>
  </sheets>
  <definedNames>
    <definedName name="TABLE" localSheetId="0">'форма 1.3.'!#REF!</definedName>
    <definedName name="TABLE" localSheetId="1">'форма 3.1'!#REF!</definedName>
    <definedName name="TABLE" localSheetId="2">'форма 3.2'!#REF!</definedName>
    <definedName name="TABLE" localSheetId="3">'форма 4.1'!#REF!</definedName>
    <definedName name="TABLE" localSheetId="4">'форма 4.2'!#REF!</definedName>
    <definedName name="TABLE_2" localSheetId="0">'форма 1.3.'!#REF!</definedName>
    <definedName name="TABLE_2" localSheetId="1">'форма 3.1'!#REF!</definedName>
    <definedName name="TABLE_2" localSheetId="2">'форма 3.2'!#REF!</definedName>
    <definedName name="TABLE_2" localSheetId="3">'форма 4.1'!#REF!</definedName>
    <definedName name="TABLE_2" localSheetId="4">'форма 4.2'!#REF!</definedName>
    <definedName name="_xlnm.Print_Titles" localSheetId="3">'форма 4.1'!$2:$2</definedName>
    <definedName name="_xlnm.Print_Area" localSheetId="7">'Данные по Ккач3 (1)'!$A$1:$E$34</definedName>
    <definedName name="_xlnm.Print_Area" localSheetId="8">'Данные по Ккач3 (2)'!$A$1:$F$69</definedName>
    <definedName name="_xlnm.Print_Area" localSheetId="0">'форма 1.3.'!$A$1:$D$11</definedName>
    <definedName name="_xlnm.Print_Area" localSheetId="1">'форма 3.1'!$A$1:$B$11</definedName>
    <definedName name="_xlnm.Print_Area" localSheetId="2">'форма 3.2'!$A$1:$B$12</definedName>
    <definedName name="_xlnm.Print_Area" localSheetId="3">'форма 4.1'!$A$1:$C$27</definedName>
    <definedName name="_xlnm.Print_Area" localSheetId="4">'форма 4.2'!$A$1:$C$15</definedName>
    <definedName name="_xlnm.Print_Area" localSheetId="6">'форма 8.3'!$A$1:$D$43</definedName>
  </definedNames>
  <calcPr fullCalcOnLoad="1"/>
</workbook>
</file>

<file path=xl/comments4.xml><?xml version="1.0" encoding="utf-8"?>
<comments xmlns="http://schemas.openxmlformats.org/spreadsheetml/2006/main">
  <authors>
    <author>suvorova</author>
  </authors>
  <commentList>
    <comment ref="D16" authorId="0">
      <text>
        <r>
          <rPr>
            <b/>
            <sz val="9"/>
            <rFont val="Tahoma"/>
            <family val="2"/>
          </rPr>
          <t>Минстрой УР:</t>
        </r>
        <r>
          <rPr>
            <sz val="9"/>
            <rFont val="Tahoma"/>
            <family val="2"/>
          </rPr>
          <t xml:space="preserve">
коэффициент допустимого отклонения (уточнить в зависимости от периода регулирования)
</t>
        </r>
      </text>
    </comment>
    <comment ref="D17" authorId="0">
      <text>
        <r>
          <rPr>
            <b/>
            <sz val="9"/>
            <rFont val="Tahoma"/>
            <family val="2"/>
          </rPr>
          <t>Минстрой УР:</t>
        </r>
        <r>
          <rPr>
            <sz val="9"/>
            <rFont val="Tahoma"/>
            <family val="2"/>
          </rPr>
          <t xml:space="preserve">
Минстрой УР:
коэффициент допустимого отклонения (уточнить в зависимости от периода регулирования)</t>
        </r>
      </text>
    </comment>
    <comment ref="D19" authorId="0">
      <text>
        <r>
          <rPr>
            <b/>
            <sz val="9"/>
            <rFont val="Tahoma"/>
            <family val="2"/>
          </rPr>
          <t>Минстрой УР:</t>
        </r>
        <r>
          <rPr>
            <sz val="9"/>
            <rFont val="Tahoma"/>
            <family val="2"/>
          </rPr>
          <t xml:space="preserve">
Минстрой УР:
коэффициент допустимого отклонения (уточнить в зависимости от периода регулирования)</t>
        </r>
      </text>
    </comment>
  </commentList>
</comments>
</file>

<file path=xl/sharedStrings.xml><?xml version="1.0" encoding="utf-8"?>
<sst xmlns="http://schemas.openxmlformats.org/spreadsheetml/2006/main" count="1377" uniqueCount="591">
  <si>
    <t>№
п/п</t>
  </si>
  <si>
    <t>1</t>
  </si>
  <si>
    <t>2</t>
  </si>
  <si>
    <t>3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</si>
  <si>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</si>
  <si>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</si>
  <si>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</si>
  <si>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</si>
  <si>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</si>
  <si>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</si>
  <si>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</si>
  <si>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</si>
  <si>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Показатель</t>
  </si>
  <si>
    <t>Число, шт.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</si>
  <si>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</si>
  <si>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>№ формулы (пункта) методических указаний</t>
  </si>
  <si>
    <t>Значение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</si>
  <si>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</si>
  <si>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</si>
  <si>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t>4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</si>
  <si>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</si>
  <si>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</si>
  <si>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</si>
  <si>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</si>
  <si>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11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</si>
  <si>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</si>
  <si>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</si>
  <si>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</si>
  <si>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</si>
  <si>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</si>
  <si>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</si>
  <si>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</si>
  <si>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</si>
  <si>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</si>
  <si>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5 методических 
указаний</t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</si>
  <si>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</si>
  <si>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</si>
  <si>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</si>
  <si>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</si>
  <si>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</si>
  <si>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</si>
  <si>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t>№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</si>
  <si>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</si>
  <si>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5</t>
  </si>
  <si>
    <t>Пункт 5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</si>
  <si>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</si>
  <si>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t>для ЕНЭС</t>
  </si>
  <si>
    <t xml:space="preserve"> 12</t>
  </si>
  <si>
    <r>
      <t xml:space="preserve">Число договоров об осуществлении технологического присоединения заявителей к сети, </t>
    </r>
    <r>
      <rPr>
        <b/>
        <sz val="11"/>
        <rFont val="Times New Roman"/>
        <family val="1"/>
      </rPr>
      <t>исполненных</t>
    </r>
    <r>
      <rPr>
        <sz val="11"/>
        <rFont val="Times New Roman"/>
        <family val="1"/>
      </rPr>
      <t xml:space="preserve">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</si>
  <si>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</si>
  <si>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</si>
  <si>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для ТСО, у которых ДПР начался с 2014 по 2018 год</t>
  </si>
  <si>
    <t>Показатели</t>
  </si>
  <si>
    <t>для ЕНЭС и для ТСО, у которых ДПР начался с 2014 по 2018 год</t>
  </si>
  <si>
    <t>п. 5.1.4.</t>
  </si>
  <si>
    <t xml:space="preserve">п. 5.1.5 , п 4.1.2. </t>
  </si>
  <si>
    <t>п. 5.1.5 , п 4.2.7.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</si>
  <si>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</si>
  <si>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</si>
  <si>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t>наименование организации</t>
  </si>
  <si>
    <r>
      <t>Показатель качества рассмотрения заявок на технологическое присоединение к сети (П</t>
    </r>
    <r>
      <rPr>
        <b/>
        <vertAlign val="subscript"/>
        <sz val="11"/>
        <rFont val="Times New Roman"/>
        <family val="1"/>
      </rPr>
      <t>заяв тпр</t>
    </r>
    <r>
      <rPr>
        <b/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</si>
  <si>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b/>
        <vertAlign val="subscript"/>
        <sz val="11"/>
        <rFont val="Times New Roman"/>
        <family val="1"/>
      </rPr>
      <t>нс тпр</t>
    </r>
    <r>
      <rPr>
        <b/>
        <sz val="11"/>
        <rFont val="Times New Roman"/>
        <family val="1"/>
      </rPr>
      <t>)</t>
    </r>
  </si>
  <si>
    <r>
      <t>6._Оценка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</si>
  <si>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Обобщенный показатель уровня надежности и качества оказываемых услуг, К</t>
    </r>
    <r>
      <rPr>
        <b/>
        <vertAlign val="subscript"/>
        <sz val="12"/>
        <rFont val="Times New Roman"/>
        <family val="1"/>
      </rPr>
      <t>об</t>
    </r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</si>
  <si>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</si>
  <si>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</si>
  <si>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</si>
  <si>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</si>
  <si>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</si>
  <si>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</si>
  <si>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</si>
  <si>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</si>
  <si>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</si>
  <si>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</si>
  <si>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</si>
  <si>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</si>
  <si>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</si>
  <si>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</si>
  <si>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</si>
  <si>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</si>
  <si>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</si>
  <si>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</si>
  <si>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</si>
  <si>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</si>
  <si>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</si>
  <si>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</si>
  <si>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</si>
  <si>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</si>
  <si>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</si>
  <si>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</si>
  <si>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</si>
  <si>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</si>
  <si>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</si>
  <si>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</si>
  <si>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</si>
  <si>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</si>
  <si>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</si>
  <si>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</si>
  <si>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</si>
  <si>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Наименование сетевой организации</t>
  </si>
  <si>
    <t>N п/п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</si>
  <si>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</si>
  <si>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 соответствии с заключенными договорами по передаче электрической энергии:</t>
  </si>
  <si>
    <t>ВН (110 кВ и выше), шт.</t>
  </si>
  <si>
    <t>СН-1 (35 кВ), шт.</t>
  </si>
  <si>
    <t>СН-2 (6 - 20 кВ), шт.</t>
  </si>
  <si>
    <t>НН (до 1 кВ),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</si>
  <si>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2"/>
        <rFont val="Times New Roman"/>
        <family val="1"/>
      </rPr>
      <t>saidi</t>
    </r>
    <r>
      <rPr>
        <sz val="12"/>
        <rFont val="Times New Roman"/>
        <family val="1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</si>
  <si>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2"/>
        <rFont val="Times New Roman"/>
        <family val="1"/>
      </rPr>
      <t>saifi</t>
    </r>
    <r>
      <rPr>
        <sz val="12"/>
        <rFont val="Times New Roman"/>
        <family val="1"/>
      </rPr>
      <t>), шт.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</si>
  <si>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2"/>
        <rFont val="Times New Roman"/>
        <family val="1"/>
      </rPr>
      <t>saidi</t>
    </r>
    <r>
      <rPr>
        <sz val="12"/>
        <rFont val="Times New Roman"/>
        <family val="1"/>
      </rPr>
      <t>), час.</t>
    </r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</si>
  <si>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</t>
  </si>
  <si>
    <t xml:space="preserve">                                                наименование организации</t>
  </si>
  <si>
    <t>год</t>
  </si>
  <si>
    <t xml:space="preserve">Стандарты качества обслуживания сетевыми организациями потребителей
</t>
  </si>
  <si>
    <t>№ пункта приказа Минэнерго России №186</t>
  </si>
  <si>
    <t>Дата публикации информации</t>
  </si>
  <si>
    <t>Паспорт услуги (процесса) сетевой организации</t>
  </si>
  <si>
    <t>пункт 8</t>
  </si>
  <si>
    <t>Информация о качестве обслуживания потребителей услуг сетевой организации за предшествующий год:</t>
  </si>
  <si>
    <t>пункт 10</t>
  </si>
  <si>
    <t>1. Общая информация о сетевой организации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</si>
  <si>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</si>
  <si>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</si>
  <si>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</si>
  <si>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</si>
  <si>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</si>
  <si>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 xml:space="preserve">3. Информация о качестве услуг
по технологическому присоединению
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</si>
  <si>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</si>
  <si>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</si>
  <si>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</si>
  <si>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</si>
  <si>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</si>
  <si>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 xml:space="preserve">4. Качество обслуживания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</si>
  <si>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</si>
  <si>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потребителей.</t>
  </si>
  <si>
    <t>4.3. Информация о заочном обслуживании потребителей посредством телефонной связи.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</si>
  <si>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</si>
  <si>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</si>
  <si>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
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</si>
  <si>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</si>
  <si>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</si>
  <si>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</si>
  <si>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 xml:space="preserve">
Ссылка на источник размещения информации
</t>
  </si>
  <si>
    <t>Сроки размещения информации</t>
  </si>
  <si>
    <t>-</t>
  </si>
  <si>
    <t>до 01.04.</t>
  </si>
  <si>
    <t>СТРУКТУРА</t>
  </si>
  <si>
    <t>РАЗДЕЛА "ПОТРЕБИТЕЛЯМ" ОФИЦИАЛЬНОГО САЙТА</t>
  </si>
  <si>
    <t>СЕТЕВОЙ ОРГАНИЗАЦИИ</t>
  </si>
  <si>
    <t>№ п/п</t>
  </si>
  <si>
    <t>Наименование подраздела</t>
  </si>
  <si>
    <t>Содержание</t>
  </si>
  <si>
    <t>Описание</t>
  </si>
  <si>
    <t>Наличие</t>
  </si>
  <si>
    <t>срок размещения</t>
  </si>
  <si>
    <t>(да/нет)</t>
  </si>
  <si>
    <t>Территория обслуживания сетевой организации</t>
  </si>
  <si>
    <t>Общая информация</t>
  </si>
  <si>
    <t>Перечень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филиала или принадлежащего ему на ином законном основании</t>
  </si>
  <si>
    <t>Техническое состояние сетей</t>
  </si>
  <si>
    <t>Сведения о техническом состоянии сетей, в том числе:</t>
  </si>
  <si>
    <t>1) 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</si>
  <si>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2) объем недопоставленной в результате аварийных отключений электрической энергии;</t>
  </si>
  <si>
    <t>3) ввод в ремонт и вывод из ремонта электросетевых объектов с указанием сроков (сводная информация)</t>
  </si>
  <si>
    <t>Передача электрической энергии</t>
  </si>
  <si>
    <t>Общая информация о передаче электрической энергии</t>
  </si>
  <si>
    <t>Информация о передаче электрической энергии, схема взаимодействия участников по передаче электроэнергии</t>
  </si>
  <si>
    <t>Нормативные документы</t>
  </si>
  <si>
    <t>Перечень актуальных нормативных документов</t>
  </si>
  <si>
    <t>Паспорта услуг (процессов)</t>
  </si>
  <si>
    <t>Перечень паспортов всех услуг (процессов), оказываемых (осуществляемых) сетевой организацией потребителям при передаче электрической энергии</t>
  </si>
  <si>
    <t>Типовые формы документов</t>
  </si>
  <si>
    <t>Формы типовых договоров на оказание услуг по передаче электрической энергии</t>
  </si>
  <si>
    <t>Тарифы на услуги по передаче электрической энергии</t>
  </si>
  <si>
    <t>Тарифы на услуги по передаче электрической энергии на текущий период регулирования с указанием источника официального опубликования решения органа исполнительной власти в области государственного регулирования тарифов субъекта Российской Федерации</t>
  </si>
  <si>
    <t>Баланс электрической энергии и мощности</t>
  </si>
  <si>
    <t>1. Отпуск электрической энергии в сеть и отпуск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</t>
  </si>
  <si>
    <t>2. Объем переданной электроэнергии по договорам об оказании услуг по передаче электрической энергии потребителям сетевой организации в разрезе уровней напряжений, используемых для ценообразования.</t>
  </si>
  <si>
    <t>3. Потери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</si>
  <si>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Затраты на оплату потерь</t>
  </si>
  <si>
    <t>1. Затраты сетевой организации на покупку потерь в собственных сетях.</t>
  </si>
  <si>
    <t>2. Уровень нормативных потерь электрической энергии на текущий период с указанием источника опубликования решения об установлении уровня нормативных потерь.</t>
  </si>
  <si>
    <t>3. Перечень мероприятий по снижению размеров потерь в сетях, а также о сроках их исполнения и источниках финансирования.</t>
  </si>
  <si>
    <t>4. Закупка сетевой организацией электрической энергии для компенсации потерь в сетях и ее стоимости.</t>
  </si>
  <si>
    <t>5. Размер фактических потерь, оплачиваемых покупателями при осуществлении расчетов за электрическую энергию по уровням напряжения</t>
  </si>
  <si>
    <t>Технологическое присоединение</t>
  </si>
  <si>
    <t>Общая информация о технологическом присоединении</t>
  </si>
  <si>
    <t>Информация о процедуре технологического присоединения. Схема взаимодействия участников процесса</t>
  </si>
  <si>
    <t>Перечень актуальных нормативных документов по технологическому присоединению</t>
  </si>
  <si>
    <t>Паспорта услуг (процессов) процессов</t>
  </si>
  <si>
    <t>Перечень услуг (процессов), оказываемых (осуществляемых) сетевой организацией потребителям при технологическом присоединении</t>
  </si>
  <si>
    <t>Порядок выполнения мероприятий, связанных с присоединением к сетям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</si>
  <si>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</si>
  <si>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Типовые формы документов на технологическое присоединение по каждой группе заявителей</t>
  </si>
  <si>
    <t>Тарифы на технологическое присоединение</t>
  </si>
  <si>
    <t>Тарифы на технологическое присоединение на текущий период регулирования с указанием источника официального опубликования решения органа исполнительной власти в области государственного регулирования тарифов субъекта Российской Федерации</t>
  </si>
  <si>
    <t>Сведения о наличии мощности, свободной для технологического присоединения</t>
  </si>
  <si>
    <t>Сведения о наличии объема свободной для технологического присоединения потребителей мощности на объектах электросетевого хозяйства с указанием текущего объема мощности на таких объектах (отдельно по каждому объекту)</t>
  </si>
  <si>
    <t>Сведения о поданных заявках на технологическое присоединение, заключенных договорах и выполненных присоединениях</t>
  </si>
  <si>
    <t>1. Сведения о количестве заявок и объеме мощности, необходимом для их удовлетворения.</t>
  </si>
  <si>
    <t>2. Сведения о количестве аннулированных заявок на технологическое присоединение.</t>
  </si>
  <si>
    <t>3. Сведения о выполненных присоединениях и объеме присоединенной мощности.</t>
  </si>
  <si>
    <t>4. Сведения о заключенных договорах об осуществлении технологического присоединения к электрическим сетям с указанием объема присоединяемой мощности, сроков и платы по каждому договору.</t>
  </si>
  <si>
    <t>Коммерческий учет электрической энергии</t>
  </si>
  <si>
    <t>Общая информация о порядке осуществления коммерческого учета</t>
  </si>
  <si>
    <t>Перечень актуальных нормативных документов по осуществлению учета электрической энергии</t>
  </si>
  <si>
    <t>Паспорта процессов</t>
  </si>
  <si>
    <t>Перечень всех услуг (процессов), оказываемых (осуществляемых) сетевой организацией по коммерческому учету</t>
  </si>
  <si>
    <t>Требования к организации учета</t>
  </si>
  <si>
    <t>Требования к местам установки приборов учета, схеме подключения и метрологическим характеристикам приборов учета без указания на товарные знаки, знаки обслуживания, фирменные наименования, патенты, полезные модели, промышленные образцы, наименования мест происхождения приборов учета или наименования производителей приборов учета</t>
  </si>
  <si>
    <t>Обслуживание потребителей</t>
  </si>
  <si>
    <t>Офисы обслуживания потребителей</t>
  </si>
  <si>
    <t>1. Почтовые адреса и график работы</t>
  </si>
  <si>
    <t>офисов обслуживания потребителей.</t>
  </si>
  <si>
    <t>2. Телефонные номера заочного обслуживания по вопросам технологического присоединения, передачи электрической энергии и осуществления коммерческого учета.</t>
  </si>
  <si>
    <t>3. Электронный адрес сетевой организации для направления обращений потребителей по электронной форме.</t>
  </si>
  <si>
    <t>4. Фамилии, инициалы должностных лиц, ответственных за обслуживание потребителей сетевой организации.</t>
  </si>
  <si>
    <t>5. Форма записи на очный прием в офис обслуживания</t>
  </si>
  <si>
    <t>Заочное обслуживание посредством телефонной связи (Единый центр обработки вызовов)</t>
  </si>
  <si>
    <t>Телефонные номера заочного обслуживания по вопросам электроснабжения, осуществления технологического присоединения, передачи электрической энергии и осуществления коммерческого учета.</t>
  </si>
  <si>
    <t>Перечень вопросов, по которым потребитель может получить справочную информацию и консультацию при обращении по указанным телефонным номерам</t>
  </si>
  <si>
    <t>Интерактивная обратная связь (интернет-приемная)</t>
  </si>
  <si>
    <t>В рубрике размещаются интерактивные электронные формы с обязательной для заполнения контактной информацией и предпочтительным способом получения ответа. При направлении обеспечивается возможность прикреплять файлы с материалами по обращению.</t>
  </si>
  <si>
    <t>Электронные формы предусматривают следующие категории обращений:</t>
  </si>
  <si>
    <t>1) запрос справочной информации/консультации;</t>
  </si>
  <si>
    <t>2) обращение, содержащее жалобу;</t>
  </si>
  <si>
    <t>3) сообщение о бездоговорном (безучетном) потреблении электрической энергии;</t>
  </si>
  <si>
    <t>4) опрос потребителей (анкета потребителя).</t>
  </si>
  <si>
    <t>В рубрике обеспечивается возможность получения потребителем сведений о статусе рассмотрения обращения, направленного в сетевую организацию в электронной форме</t>
  </si>
  <si>
    <t>Нормативные</t>
  </si>
  <si>
    <t>1. Перечень нормативных правовых актов, регулирующих процедуру оказания (осуществления) сетевой организацией услуг (процессов) потребителям.</t>
  </si>
  <si>
    <t>документы</t>
  </si>
  <si>
    <t>2. Информация о порядке подачи и сроках рассмотрения обращений потребителей, при этом сроки рассмотрения обращения не должны превышать сроки, определенные действующими нормативными правовыми актами.</t>
  </si>
  <si>
    <t>3. Порядок работы в личном кабинете потребителя</t>
  </si>
  <si>
    <t>Личный кабинет</t>
  </si>
  <si>
    <t>Личный кабинет потребителя</t>
  </si>
  <si>
    <t>потребителя</t>
  </si>
  <si>
    <t>предоставляет адресную информацию потребителям, в том числе информацию о ходе прохождения этапов рассмотрения заявки потребителя и исполнения договора (поступление заявки, выдача технических условий, заключение договора, исполнение договора, фактическое присоединение)</t>
  </si>
  <si>
    <t>Вопросы и ответы</t>
  </si>
  <si>
    <t>В рубрике размещаются часто задаваемые вопросы, возникающие у потребителей, и ответы на них</t>
  </si>
  <si>
    <t>для ТСО, у которых ДПР до 2014 года</t>
  </si>
  <si>
    <t>Kкач3 - показатель качества исполнения Единых стандартов качества обслуживания сетевыми организациями потребителей услуг сетевых организаций, утвержденных приказом Минэнерго России от 15 апреля 2014 г. N 186. Показатель считается достигнутым (Kкач3 = 0) в случае исполнения сетевыми организациями требований приказа Минэнерго России N 186, в том числе исполнения сетевыми организациями требований по своевременному, полному и достоверному раскрытию информации в соответствии с Приложением 1 и 7 приказа Минэнерго России N 186.</t>
  </si>
  <si>
    <t>проверка</t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</si>
  <si>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</si>
  <si>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 xml:space="preserve">
Сумма по столбцу 13 Формы 8.1 и деленная на значение пункта 1 Формы 8.3
( столбец 13 Формы 8.1 / пункт 1 Формы 8.3)
При этом учитываются только те события, по которым значения в столбце 8 равны "П"
</t>
  </si>
  <si>
    <t xml:space="preserve">
Сумма по столбцу 13 Формы 8.1 и деленная на значение пункта 1 Формы 8.3
( столбец 13 Формы 8.1 / пункт 1 Формы 8.3)
При этом учитываются только те события, по которым значения в столбце 8 равны "В", а в столбце 27 равны 1
</t>
  </si>
  <si>
    <t>для остальных территориальных сетевых организаций - 35% на первые три расчетных периода регулирования и 30% на следующие расчетные периоды регулирования первого долгосрочного периода регулирования.</t>
  </si>
  <si>
    <t>В последующие долгосрочные периоды регулирования коэффициенты снижаются, в случае достижения показателей, на 1% в год - до 15% для организации по управлению единой национальной (общероссийской) электрической сетью и до 25% для территориальных сетевых организаций</t>
  </si>
  <si>
    <t>Для территориальных сетевых организаций, в отношении которых переход к регулированию цен (тарифов) на услуги по передаче электрической энергии в форме долгосрочных тарифов на основе долгосрочных параметров регулирования деятельности осуществлен до 1 июля 2010 года, - 30% на первые три расчетных периода регулирования и 25% на следующие расчетные периоды регулирования первого долгосрочного периода регулирования;</t>
  </si>
  <si>
    <t xml:space="preserve">                                                                 наименование организации</t>
  </si>
  <si>
    <t>В соответствии с приказом органа регулирования на ДПР (указывается значение на 2022 год)</t>
  </si>
  <si>
    <t>Служба эксплуатации</t>
  </si>
  <si>
    <t>ПС</t>
  </si>
  <si>
    <t>ПС Разинская</t>
  </si>
  <si>
    <t>П</t>
  </si>
  <si>
    <t>ПС Химмаш</t>
  </si>
  <si>
    <t>ТП</t>
  </si>
  <si>
    <t>ТП-23</t>
  </si>
  <si>
    <t>КТП-201</t>
  </si>
  <si>
    <t>КТП Звездный</t>
  </si>
  <si>
    <t>КТП Артскважина</t>
  </si>
  <si>
    <t>РП</t>
  </si>
  <si>
    <t>ЦРП-3</t>
  </si>
  <si>
    <t>ТП-303</t>
  </si>
  <si>
    <t>ТП-306</t>
  </si>
  <si>
    <t>ТП-78</t>
  </si>
  <si>
    <t>ТП-307</t>
  </si>
  <si>
    <t>ТП-293</t>
  </si>
  <si>
    <t>ТП-295</t>
  </si>
  <si>
    <t>РП-2</t>
  </si>
  <si>
    <t>ТП-302</t>
  </si>
  <si>
    <t>ТП-290</t>
  </si>
  <si>
    <t>ТП-296</t>
  </si>
  <si>
    <t>ТП-93</t>
  </si>
  <si>
    <t>ТП-117</t>
  </si>
  <si>
    <t>ТП-308</t>
  </si>
  <si>
    <t>ТП-305</t>
  </si>
  <si>
    <t>ТП-292</t>
  </si>
  <si>
    <t>ТП-300</t>
  </si>
  <si>
    <t>КЛ</t>
  </si>
  <si>
    <t>ТП-57</t>
  </si>
  <si>
    <t>ТП-351</t>
  </si>
  <si>
    <t>ТП-299</t>
  </si>
  <si>
    <t>ТП-304</t>
  </si>
  <si>
    <t>ТП-291</t>
  </si>
  <si>
    <t>ТП-112</t>
  </si>
  <si>
    <t>ВЛ</t>
  </si>
  <si>
    <t>Оперативный журнал</t>
  </si>
  <si>
    <t>__________________________ООО "СОЮЗ"__________________________________</t>
  </si>
  <si>
    <t xml:space="preserve"> </t>
  </si>
  <si>
    <t>http://soyuz-glazov.ru</t>
  </si>
  <si>
    <t>да</t>
  </si>
  <si>
    <t>Ежегодно до 1 марта</t>
  </si>
  <si>
    <t>Ежемесячно</t>
  </si>
  <si>
    <t>Ежеквартально</t>
  </si>
  <si>
    <t>Однакратно, с момента требования законодательства, с внесением изменений в последующем</t>
  </si>
  <si>
    <t>Ежемесячно, до 30 числа месяца, следующего за отчетным</t>
  </si>
  <si>
    <t>На постоянной основе</t>
  </si>
  <si>
    <t xml:space="preserve">Директор </t>
  </si>
  <si>
    <t>Директор</t>
  </si>
  <si>
    <t>08.30 2023.01.10</t>
  </si>
  <si>
    <t>17.30 2023.01.10</t>
  </si>
  <si>
    <t>08.30 2023.01.12</t>
  </si>
  <si>
    <t>16.30 2023.01.12</t>
  </si>
  <si>
    <t>08.30 2023.01.13</t>
  </si>
  <si>
    <t>16.00 2023.01.13</t>
  </si>
  <si>
    <t>08.30 2023.01.16</t>
  </si>
  <si>
    <t>15.00 2023.01.16</t>
  </si>
  <si>
    <t>08.30 2023.01.17</t>
  </si>
  <si>
    <t>114.30 2023.01.17</t>
  </si>
  <si>
    <t>КТП-Звездный</t>
  </si>
  <si>
    <t>08.30 2023.01.18</t>
  </si>
  <si>
    <t>15.30 2023.01.23</t>
  </si>
  <si>
    <t>08.30 2023.01.19</t>
  </si>
  <si>
    <t>15.30 2023.01.19</t>
  </si>
  <si>
    <t>ТП-2</t>
  </si>
  <si>
    <t>09.00 2023.01.20</t>
  </si>
  <si>
    <t>16.00 2023.01.20</t>
  </si>
  <si>
    <t>10.00 2023.01.23</t>
  </si>
  <si>
    <t>16.30 2023.01.23</t>
  </si>
  <si>
    <t>ТП-8</t>
  </si>
  <si>
    <t>08.30 2023.01.24</t>
  </si>
  <si>
    <t>16.30 2023.01.24</t>
  </si>
  <si>
    <t>09.00 2023.01.25</t>
  </si>
  <si>
    <t>16.00 2023.01.25</t>
  </si>
  <si>
    <t>яч. 13 РП-7 - Т-1 ТП-8</t>
  </si>
  <si>
    <t>10.30 2023.01.26</t>
  </si>
  <si>
    <t>12.30 2023.01.26</t>
  </si>
  <si>
    <t>ЗТП-38</t>
  </si>
  <si>
    <t>08.30 2023.01.29</t>
  </si>
  <si>
    <t>15.30 2023.01.29</t>
  </si>
  <si>
    <t>08.30 2023.02.06</t>
  </si>
  <si>
    <t>16.30 2023.02.06</t>
  </si>
  <si>
    <t>10.00 2023.02.07</t>
  </si>
  <si>
    <t>15.00 2023.02.10</t>
  </si>
  <si>
    <t>09.30 2023.02.14</t>
  </si>
  <si>
    <t>16.30 2023.02.14</t>
  </si>
  <si>
    <t>10.00 2023.02.15</t>
  </si>
  <si>
    <t>15.30 2023.02.15</t>
  </si>
  <si>
    <t>10.00 2023.02.16</t>
  </si>
  <si>
    <t>15.30 2023.02.16</t>
  </si>
  <si>
    <t>10.00 2023.02.17</t>
  </si>
  <si>
    <t>15.30 2023.02.17</t>
  </si>
  <si>
    <t>10.00 2023.02.21</t>
  </si>
  <si>
    <t>15.30 2023.02.21</t>
  </si>
  <si>
    <t>08.30 2023.02.22</t>
  </si>
  <si>
    <t>15.00 2023.02.22</t>
  </si>
  <si>
    <t>08.30 2023.02.27</t>
  </si>
  <si>
    <t>14.30 2023.02.27</t>
  </si>
  <si>
    <t>09.00 2023.03.03</t>
  </si>
  <si>
    <t>16.30 2023.03.03</t>
  </si>
  <si>
    <t>09.00 2023.03.06</t>
  </si>
  <si>
    <t>16.00 2023.03.06</t>
  </si>
  <si>
    <t>09.30 2020.03.09</t>
  </si>
  <si>
    <t>16.30 2020.03.09</t>
  </si>
  <si>
    <t>ТП-5</t>
  </si>
  <si>
    <t>13.30 2023.03.09</t>
  </si>
  <si>
    <t>07.45 2023.03.10</t>
  </si>
  <si>
    <t>В</t>
  </si>
  <si>
    <t>№ 001/23 от 10.03.2023</t>
  </si>
  <si>
    <t>3.4.14</t>
  </si>
  <si>
    <t>4.12</t>
  </si>
  <si>
    <t>09.00 2023.03.14</t>
  </si>
  <si>
    <t>16.00 2023.03.14</t>
  </si>
  <si>
    <t>08.30 2023.03.16</t>
  </si>
  <si>
    <t>16.30 2023.03.16</t>
  </si>
  <si>
    <t>08.30 2023.03.17</t>
  </si>
  <si>
    <t>16.30 2023.03.17</t>
  </si>
  <si>
    <t>08.30 2023.03.20</t>
  </si>
  <si>
    <t>11.30 2023.03.20</t>
  </si>
  <si>
    <t>13.30 2023.03.20</t>
  </si>
  <si>
    <t>17.00 2023.03.20</t>
  </si>
  <si>
    <t>08.30 2023.03.21</t>
  </si>
  <si>
    <t>16.00 2023.03.21</t>
  </si>
  <si>
    <t>13.30 2023.03.21</t>
  </si>
  <si>
    <t>17.00 2023.03.21</t>
  </si>
  <si>
    <t>ТП-226П</t>
  </si>
  <si>
    <t>09.00 2023.04.03</t>
  </si>
  <si>
    <t>16.30 2023.04.03</t>
  </si>
  <si>
    <t>ТП-168</t>
  </si>
  <si>
    <t>09.30 2023.04.05</t>
  </si>
  <si>
    <t>16.30 2023.04.05</t>
  </si>
  <si>
    <t>ТП-284</t>
  </si>
  <si>
    <t>09.00 2023.04.12</t>
  </si>
  <si>
    <t>15.00 2026.04.12</t>
  </si>
  <si>
    <t>ТП-286</t>
  </si>
  <si>
    <t>09.00 2023.04.14</t>
  </si>
  <si>
    <t>13.30 2023.04.14</t>
  </si>
  <si>
    <t>КТПк-400/6/0,4</t>
  </si>
  <si>
    <t>09.30 2023.04.17</t>
  </si>
  <si>
    <t>15.00 2023.04.17</t>
  </si>
  <si>
    <t>РП БМС</t>
  </si>
  <si>
    <t>10.00 2023.05.03</t>
  </si>
  <si>
    <t>16.30 2023.05.03</t>
  </si>
  <si>
    <t>08.30 2023.05.04</t>
  </si>
  <si>
    <t>14.30 2023.05.04</t>
  </si>
  <si>
    <t>КТП-105</t>
  </si>
  <si>
    <t>10.00 2023.05.05</t>
  </si>
  <si>
    <t>15.30 2023.05.05</t>
  </si>
  <si>
    <t>11.00 2023.05.25</t>
  </si>
  <si>
    <t>12.30 2023.05.25</t>
  </si>
  <si>
    <t>ТП-330П</t>
  </si>
  <si>
    <t>09.30 2023.05.29</t>
  </si>
  <si>
    <t>14.30 2023.05.29</t>
  </si>
  <si>
    <t>ТП-51П</t>
  </si>
  <si>
    <t>09.30 2023.06.02</t>
  </si>
  <si>
    <t>13.30 2023.06.02</t>
  </si>
  <si>
    <t>ЗТП-395</t>
  </si>
  <si>
    <t>08.30 2023.06.06</t>
  </si>
  <si>
    <t>15.00 2023.06.06</t>
  </si>
  <si>
    <t>ТП-331П</t>
  </si>
  <si>
    <t>09.00 2023.06.18</t>
  </si>
  <si>
    <t>16.00 2023.06.18</t>
  </si>
  <si>
    <t>08.30 2023.07.03</t>
  </si>
  <si>
    <t>16.00 2023.07.07</t>
  </si>
  <si>
    <t>ТП-201</t>
  </si>
  <si>
    <t>КТП-1395</t>
  </si>
  <si>
    <t>09.30 2023.07.07</t>
  </si>
  <si>
    <t>ТП-323</t>
  </si>
  <si>
    <t>09.30 2023.07.10</t>
  </si>
  <si>
    <t>15.00 2023.07.10</t>
  </si>
  <si>
    <t>08.30 2023.07.13</t>
  </si>
  <si>
    <t>15.00 2023.07.15</t>
  </si>
  <si>
    <t>ф. 2 ПС Сириус</t>
  </si>
  <si>
    <t>13.33 2023.07.13</t>
  </si>
  <si>
    <t>19.15 2023.07.19.15</t>
  </si>
  <si>
    <t>№ 001/23 от 13.07.2023</t>
  </si>
  <si>
    <t>3.4.12.2</t>
  </si>
  <si>
    <t>14.4.</t>
  </si>
  <si>
    <t>ф. 29 ПС Химмаш</t>
  </si>
  <si>
    <t xml:space="preserve">10.00 2023.07.17 </t>
  </si>
  <si>
    <t>12.00 2023.07.17</t>
  </si>
  <si>
    <t>10.30 2023.07.18</t>
  </si>
  <si>
    <t>16.00 2023.07.21</t>
  </si>
  <si>
    <t>ТП-56</t>
  </si>
  <si>
    <t>09.00 2023.07.24</t>
  </si>
  <si>
    <t>04.30 2023.07.24</t>
  </si>
  <si>
    <t>ф. 16 ПС Никольская</t>
  </si>
  <si>
    <t>16.05 2023.07.25</t>
  </si>
  <si>
    <t>20.21 2023.07.25</t>
  </si>
  <si>
    <t>№ 002/23 от 25.07.2023</t>
  </si>
  <si>
    <t>3.4.10</t>
  </si>
  <si>
    <t>11.00 2023.07.27</t>
  </si>
  <si>
    <t>16.30 2023.07.27</t>
  </si>
  <si>
    <t>09.30 2023.08.01</t>
  </si>
  <si>
    <t>15.30 2023.08.02</t>
  </si>
  <si>
    <t>ТП-324</t>
  </si>
  <si>
    <t>08.30 2023.08.07</t>
  </si>
  <si>
    <t>16.00 2023.08.08</t>
  </si>
  <si>
    <t>08.30 2023.08.09</t>
  </si>
  <si>
    <t>15.30 2023.08.11</t>
  </si>
  <si>
    <t>ф. 3 ПС Химмаш</t>
  </si>
  <si>
    <t>09.30 2023.08.16</t>
  </si>
  <si>
    <t>16.30 2023.08.18</t>
  </si>
  <si>
    <t>09.00 2023.08.21</t>
  </si>
  <si>
    <t>15.30 2023.08.21</t>
  </si>
  <si>
    <t>ТП-118П</t>
  </si>
  <si>
    <t>10.00 2023.08.22</t>
  </si>
  <si>
    <t>15.30 2023.08.22</t>
  </si>
  <si>
    <t>ЗТП-4</t>
  </si>
  <si>
    <t>08.30 2023.08.23</t>
  </si>
  <si>
    <t>15.30 2023.08.23</t>
  </si>
  <si>
    <t>ТП-266П</t>
  </si>
  <si>
    <t>08.30 2023.08.24</t>
  </si>
  <si>
    <t>16.30 2023.08.24</t>
  </si>
  <si>
    <t>ТП-267П</t>
  </si>
  <si>
    <t>ТП-195П</t>
  </si>
  <si>
    <t>08.30 2023.08.25</t>
  </si>
  <si>
    <t>16.00 2023.08.25</t>
  </si>
  <si>
    <t>ТП-196П</t>
  </si>
  <si>
    <t>ТП-197П</t>
  </si>
  <si>
    <t>ТП-67</t>
  </si>
  <si>
    <t>09.00 2023.08.28</t>
  </si>
  <si>
    <t>16.30 2023.08.28</t>
  </si>
  <si>
    <t>КТП-631</t>
  </si>
  <si>
    <t>09.30 2023.08.28</t>
  </si>
  <si>
    <t>15.30 2023.08.28</t>
  </si>
  <si>
    <t>08.30 2023.09.04</t>
  </si>
  <si>
    <t>15.30 2023.09.06</t>
  </si>
  <si>
    <t>ТП-325</t>
  </si>
  <si>
    <t>09.00 2023.09.08</t>
  </si>
  <si>
    <t>16.30 2023.09.08</t>
  </si>
  <si>
    <t>09.00 2023.09.11</t>
  </si>
  <si>
    <t>15.00 2023.09.13</t>
  </si>
  <si>
    <t>09.30 2023.09.15</t>
  </si>
  <si>
    <t>16.00 2023.09.15</t>
  </si>
  <si>
    <t>09.30 2023.09.18</t>
  </si>
  <si>
    <t>16.30 2023.09.18</t>
  </si>
  <si>
    <t>09.00 2023.09.21</t>
  </si>
  <si>
    <t>16.30 2023.09.21</t>
  </si>
  <si>
    <t>09.00 2023.09.26</t>
  </si>
  <si>
    <t>15.30 2023.09.26</t>
  </si>
  <si>
    <t>ТП-284П</t>
  </si>
  <si>
    <t>08.30 2023.09.27</t>
  </si>
  <si>
    <t>16.30 2023.09.27</t>
  </si>
  <si>
    <t>ТП-109</t>
  </si>
  <si>
    <t>09.30 2023.09.27</t>
  </si>
  <si>
    <t>09.30 2023.10.02</t>
  </si>
  <si>
    <t>16.30 2023.10.02</t>
  </si>
  <si>
    <t>09.30 2023.10.03</t>
  </si>
  <si>
    <t>16.00 2023.10.03</t>
  </si>
  <si>
    <t>Сетевой насос Т-3</t>
  </si>
  <si>
    <t>09.00 2023.10.04</t>
  </si>
  <si>
    <t>17.00 2023.10.04</t>
  </si>
  <si>
    <t>10.00 2023.10.09</t>
  </si>
  <si>
    <t>13.00 2023.10.13</t>
  </si>
  <si>
    <t>09.00 2023.10.05</t>
  </si>
  <si>
    <t>16.30 2023.10.06</t>
  </si>
  <si>
    <t>ТП-94</t>
  </si>
  <si>
    <t>08.30 2023.10.16</t>
  </si>
  <si>
    <t>16.00 2023.10.19</t>
  </si>
  <si>
    <t>09.30 2023.10.23</t>
  </si>
  <si>
    <t>16.30 2023.10.27</t>
  </si>
  <si>
    <t>ТП-21</t>
  </si>
  <si>
    <t>09.00 2023.10.30</t>
  </si>
  <si>
    <t>15.30 2023.10.30</t>
  </si>
  <si>
    <t>08.30 2023.10.31</t>
  </si>
  <si>
    <t>16.30 2023.10.31</t>
  </si>
  <si>
    <t>ТП-297</t>
  </si>
  <si>
    <t>08.30 2023.11.02</t>
  </si>
  <si>
    <t>14.30 2023.11.02</t>
  </si>
  <si>
    <t>КЛ ПТФ</t>
  </si>
  <si>
    <t>09.00 2023.11.06</t>
  </si>
  <si>
    <t>16.00 2023.11.06</t>
  </si>
  <si>
    <t>ВЛ ПТФ</t>
  </si>
  <si>
    <t>09.00 2023.11.07</t>
  </si>
  <si>
    <t>15.00 2023.11.07</t>
  </si>
  <si>
    <t>09.30 2023.11.08</t>
  </si>
  <si>
    <t>16.30 2023.11.08</t>
  </si>
  <si>
    <t>РП-2 Бройлерная</t>
  </si>
  <si>
    <t>08.30 2023.11.09</t>
  </si>
  <si>
    <t>15.30 2023.11.09</t>
  </si>
  <si>
    <t>09.30 2023.11.10</t>
  </si>
  <si>
    <t>16.30 2023.11.10</t>
  </si>
  <si>
    <t>10.00 2023.11.13</t>
  </si>
  <si>
    <t>16.30 2023.11.15</t>
  </si>
  <si>
    <t>09.30 2023.11.16</t>
  </si>
  <si>
    <t>15.30 2023.11.20</t>
  </si>
  <si>
    <t>РП2 - ТП-22</t>
  </si>
  <si>
    <t>09.30 2023.11.21</t>
  </si>
  <si>
    <t>12.30 2023.11.21</t>
  </si>
  <si>
    <t>10.00 2023.11.22</t>
  </si>
  <si>
    <t>16.00 2023.11.22</t>
  </si>
  <si>
    <t>ТП-22</t>
  </si>
  <si>
    <t>09.00 2023.11.24</t>
  </si>
  <si>
    <t>15.30 2023.11.24</t>
  </si>
  <si>
    <t>яч. 15 РП-1 - ТП-23</t>
  </si>
  <si>
    <t>09.30 2023.11.25</t>
  </si>
  <si>
    <t>14.30 2023.11.25</t>
  </si>
  <si>
    <t>ТП-22 - ТП-21</t>
  </si>
  <si>
    <t>ТП-7</t>
  </si>
  <si>
    <t>09.00 2023.11.27</t>
  </si>
  <si>
    <t>16.30 2023.11.27</t>
  </si>
  <si>
    <t>Т1 ТП-6 - Т1 ТП-7</t>
  </si>
  <si>
    <t>10.00 2023.11.28</t>
  </si>
  <si>
    <t>12.00 2023.11.28</t>
  </si>
  <si>
    <t>Т2 ТП-8 - Т2 ТП-9</t>
  </si>
  <si>
    <t>13.00 2023.11.28</t>
  </si>
  <si>
    <t>15.30 2023.11.28</t>
  </si>
  <si>
    <t>ТП-9</t>
  </si>
  <si>
    <t>09.30 2023.11.29</t>
  </si>
  <si>
    <t>16.00 2023.11.29</t>
  </si>
  <si>
    <t>09.00 2023.12.04</t>
  </si>
  <si>
    <t>15.00 2023.12.04</t>
  </si>
  <si>
    <t>09.30 2023.12.05</t>
  </si>
  <si>
    <t>16.30 2023.12.05</t>
  </si>
  <si>
    <t>08.30 2023.12.06</t>
  </si>
  <si>
    <t>16.00 2023.12.06</t>
  </si>
  <si>
    <t>09.00 2023.12.07</t>
  </si>
  <si>
    <t>15.30 2023.12.08</t>
  </si>
  <si>
    <t>08.30 2023.12.12</t>
  </si>
  <si>
    <t>16.30 2023.12.12</t>
  </si>
  <si>
    <t>09.00 2023.12.14</t>
  </si>
  <si>
    <t>яч. 15 РП-7 - КРУЭ 1 сш</t>
  </si>
  <si>
    <t>16.00 2023.12.14</t>
  </si>
  <si>
    <t>яч. 31 РП-8 - КРУЭ 2 сш</t>
  </si>
  <si>
    <t>09.30 2023.12.15</t>
  </si>
  <si>
    <t>16.00 2023.12.15</t>
  </si>
  <si>
    <t>КТП-ТКК</t>
  </si>
  <si>
    <t>09.30 2023.12.23</t>
  </si>
  <si>
    <t>16.00 2023.12.23</t>
  </si>
  <si>
    <t>яч. 30 РП-3 - КТП-ТКК</t>
  </si>
  <si>
    <t>09.00 2023.12.25</t>
  </si>
  <si>
    <t>14.30 2023.12.23</t>
  </si>
  <si>
    <t>М.Н. Касимов</t>
  </si>
  <si>
    <r>
      <t xml:space="preserve"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за 2023 год </t>
    </r>
    <r>
      <rPr>
        <b/>
        <sz val="12"/>
        <rFont val="Times New Roman"/>
        <family val="1"/>
      </rPr>
      <t>ООО СОЮЗ</t>
    </r>
  </si>
  <si>
    <t>Фактическое значение за  2023 год</t>
  </si>
  <si>
    <t>Форма 3.1. Отчетные данные за 2023 год для расчета значения показателя качества рассмотрения заявок на технологическое присоединение к сети 
ООО "СОЮЗ"</t>
  </si>
  <si>
    <r>
      <t xml:space="preserve">Форма 3.2. Отчетные данные за 2023 год для расчета значения показателя качества исполнения договоров об осуществлении технологического присоединения заявителей к сети </t>
    </r>
    <r>
      <rPr>
        <b/>
        <sz val="12"/>
        <rFont val="Times New Roman"/>
        <family val="1"/>
      </rPr>
      <t>ООО "СОЮЗ"</t>
    </r>
  </si>
  <si>
    <r>
      <t>Форма 4.1. Показатели уровня надежности и уровня качества оказываемых услуг за 2023 год  сетевой организации__________</t>
    </r>
    <r>
      <rPr>
        <b/>
        <u val="single"/>
        <sz val="12"/>
        <rFont val="Times New Roman"/>
        <family val="1"/>
      </rPr>
      <t>ООО "СОЮЗ"</t>
    </r>
    <r>
      <rPr>
        <b/>
        <sz val="12"/>
        <rFont val="Times New Roman"/>
        <family val="1"/>
      </rPr>
      <t>_______________</t>
    </r>
  </si>
  <si>
    <r>
      <t>Форма 4.2. Расчет обобщенного показателя уровня надежности и качества оказываемых услуг за 2023 год                              __________</t>
    </r>
    <r>
      <rPr>
        <u val="single"/>
        <sz val="12"/>
        <rFont val="Times New Roman"/>
        <family val="1"/>
      </rPr>
      <t>ООО "СОЮЗ"</t>
    </r>
    <r>
      <rPr>
        <b/>
        <sz val="12"/>
        <rFont val="Times New Roman"/>
        <family val="1"/>
      </rPr>
      <t xml:space="preserve">__________
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</si>
</sst>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\ _₽_-;\-* #,##0.000\ _₽_-;_-* &quot;-&quot;???\ _₽_-;_-@_-"/>
    <numFmt numFmtId="174" formatCode="_-* #,##0.0000_р_._-;\-* #,##0.0000_р_._-;_-* &quot;-&quot;??_р_._-;_-@_-"/>
    <numFmt numFmtId="175" formatCode="_-* #,##0.0000\ _₽_-;\-* #,##0.0000\ _₽_-;_-* &quot;-&quot;????\ _₽_-;_-@_-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_-* #,##0.0_р_._-;\-* #,##0.0_р_._-;_-* &quot;-&quot;_р_._-;_-@_-"/>
    <numFmt numFmtId="182" formatCode="_-* #,##0.00_р_._-;\-* #,##0.00_р_._-;_-* &quot;-&quot;_р_._-;_-@_-"/>
    <numFmt numFmtId="183" formatCode="_-* #,##0.000_р_._-;\-* #,##0.000_р_._-;_-* &quot;-&quot;_р_._-;_-@_-"/>
    <numFmt numFmtId="184" formatCode="_-* #,##0.0000_р_._-;\-* #,##0.0000_р_._-;_-* &quot;-&quot;_р_._-;_-@_-"/>
    <numFmt numFmtId="185" formatCode="_-* #,##0.00000_р_._-;\-* #,##0.00000_р_._-;_-* &quot;-&quot;_р_._-;_-@_-"/>
    <numFmt numFmtId="186" formatCode="0.000"/>
    <numFmt numFmtId="187" formatCode="0.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bscript"/>
      <sz val="11"/>
      <name val="Times New Roman"/>
      <family val="1"/>
    </font>
    <font>
      <b/>
      <vertAlign val="subscript"/>
      <sz val="12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vertAlign val="subscript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Arial Narrow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Narrow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rgb="FF000000"/>
      <name val="Calibri"/>
      <family val="2"/>
    </font>
    <font>
      <sz val="11"/>
      <color rgb="FFFF0000"/>
      <name val="Arial Narrow"/>
      <family val="2"/>
    </font>
    <font>
      <i/>
      <sz val="11"/>
      <color rgb="FF000000"/>
      <name val="Calibri"/>
      <family val="2"/>
    </font>
    <font>
      <b/>
      <sz val="11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174" fontId="5" fillId="0" borderId="0" xfId="59" applyNumberFormat="1" applyFont="1" applyBorder="1" applyAlignment="1">
      <alignment horizontal="right" vertical="center"/>
    </xf>
    <xf numFmtId="172" fontId="5" fillId="0" borderId="0" xfId="5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1" fontId="5" fillId="0" borderId="0" xfId="59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justify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67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 applyProtection="1">
      <alignment vertical="top"/>
      <protection locked="0"/>
    </xf>
    <xf numFmtId="0" fontId="68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21" xfId="0" applyFill="1" applyBorder="1" applyAlignment="1">
      <alignment horizontal="center" vertical="center" textRotation="90" wrapText="1"/>
    </xf>
    <xf numFmtId="0" fontId="69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top" wrapText="1"/>
    </xf>
    <xf numFmtId="0" fontId="8" fillId="6" borderId="11" xfId="0" applyFont="1" applyFill="1" applyBorder="1" applyAlignment="1">
      <alignment horizontal="justify" vertical="top" wrapText="1"/>
    </xf>
    <xf numFmtId="179" fontId="8" fillId="6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justify" vertical="center" wrapText="1"/>
    </xf>
    <xf numFmtId="179" fontId="3" fillId="0" borderId="28" xfId="0" applyNumberFormat="1" applyFont="1" applyFill="1" applyBorder="1" applyAlignment="1">
      <alignment horizontal="center" vertical="center" wrapText="1"/>
    </xf>
    <xf numFmtId="0" fontId="3" fillId="6" borderId="29" xfId="0" applyNumberFormat="1" applyFont="1" applyFill="1" applyBorder="1" applyAlignment="1">
      <alignment horizontal="left" vertical="center" wrapText="1"/>
    </xf>
    <xf numFmtId="0" fontId="3" fillId="6" borderId="30" xfId="0" applyNumberFormat="1" applyFont="1" applyFill="1" applyBorder="1" applyAlignment="1">
      <alignment horizontal="left" vertical="center" wrapText="1"/>
    </xf>
    <xf numFmtId="0" fontId="3" fillId="7" borderId="31" xfId="0" applyNumberFormat="1" applyFont="1" applyFill="1" applyBorder="1" applyAlignment="1">
      <alignment horizontal="left" vertical="top"/>
    </xf>
    <xf numFmtId="49" fontId="3" fillId="7" borderId="32" xfId="0" applyNumberFormat="1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/>
    </xf>
    <xf numFmtId="0" fontId="3" fillId="7" borderId="29" xfId="0" applyNumberFormat="1" applyFont="1" applyFill="1" applyBorder="1" applyAlignment="1">
      <alignment horizontal="left" vertical="top"/>
    </xf>
    <xf numFmtId="49" fontId="3" fillId="7" borderId="12" xfId="0" applyNumberFormat="1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/>
    </xf>
    <xf numFmtId="0" fontId="3" fillId="7" borderId="29" xfId="0" applyNumberFormat="1" applyFont="1" applyFill="1" applyBorder="1" applyAlignment="1">
      <alignment horizontal="left" vertical="center" wrapText="1"/>
    </xf>
    <xf numFmtId="0" fontId="3" fillId="7" borderId="30" xfId="0" applyNumberFormat="1" applyFont="1" applyFill="1" applyBorder="1" applyAlignment="1">
      <alignment horizontal="left" vertical="center" wrapText="1"/>
    </xf>
    <xf numFmtId="49" fontId="3" fillId="7" borderId="3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6" borderId="31" xfId="0" applyNumberFormat="1" applyFont="1" applyFill="1" applyBorder="1" applyAlignment="1">
      <alignment horizontal="left" vertical="center" wrapText="1"/>
    </xf>
    <xf numFmtId="49" fontId="3" fillId="6" borderId="32" xfId="0" applyNumberFormat="1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center" vertical="center"/>
    </xf>
    <xf numFmtId="49" fontId="3" fillId="6" borderId="34" xfId="0" applyNumberFormat="1" applyFont="1" applyFill="1" applyBorder="1" applyAlignment="1">
      <alignment horizontal="center" vertical="center"/>
    </xf>
    <xf numFmtId="0" fontId="3" fillId="5" borderId="31" xfId="0" applyNumberFormat="1" applyFont="1" applyFill="1" applyBorder="1" applyAlignment="1">
      <alignment horizontal="justify" vertical="center" wrapText="1"/>
    </xf>
    <xf numFmtId="49" fontId="3" fillId="5" borderId="32" xfId="0" applyNumberFormat="1" applyFont="1" applyFill="1" applyBorder="1" applyAlignment="1">
      <alignment horizontal="center" vertical="center" wrapText="1"/>
    </xf>
    <xf numFmtId="0" fontId="3" fillId="5" borderId="29" xfId="0" applyNumberFormat="1" applyFont="1" applyFill="1" applyBorder="1" applyAlignment="1">
      <alignment horizontal="justify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30" xfId="0" applyNumberFormat="1" applyFont="1" applyFill="1" applyBorder="1" applyAlignment="1">
      <alignment horizontal="justify" vertical="center" wrapText="1"/>
    </xf>
    <xf numFmtId="49" fontId="3" fillId="5" borderId="34" xfId="0" applyNumberFormat="1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/>
    </xf>
    <xf numFmtId="0" fontId="70" fillId="0" borderId="35" xfId="0" applyFont="1" applyBorder="1" applyAlignment="1">
      <alignment vertical="center" wrapText="1"/>
    </xf>
    <xf numFmtId="0" fontId="71" fillId="0" borderId="35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73" fillId="0" borderId="38" xfId="0" applyFont="1" applyFill="1" applyBorder="1" applyAlignment="1">
      <alignment horizontal="center" vertical="center" wrapText="1"/>
    </xf>
    <xf numFmtId="0" fontId="54" fillId="0" borderId="19" xfId="42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/>
    </xf>
    <xf numFmtId="171" fontId="20" fillId="0" borderId="0" xfId="59" applyFont="1" applyBorder="1" applyAlignment="1">
      <alignment horizontal="right" vertical="center"/>
    </xf>
    <xf numFmtId="0" fontId="2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187" fontId="3" fillId="6" borderId="18" xfId="0" applyNumberFormat="1" applyFont="1" applyFill="1" applyBorder="1" applyAlignment="1">
      <alignment horizontal="center" vertical="center"/>
    </xf>
    <xf numFmtId="187" fontId="3" fillId="6" borderId="33" xfId="0" applyNumberFormat="1" applyFont="1" applyFill="1" applyBorder="1" applyAlignment="1">
      <alignment horizontal="center" vertical="center"/>
    </xf>
    <xf numFmtId="187" fontId="3" fillId="6" borderId="28" xfId="0" applyNumberFormat="1" applyFont="1" applyFill="1" applyBorder="1" applyAlignment="1">
      <alignment horizontal="center" vertical="center" wrapText="1"/>
    </xf>
    <xf numFmtId="187" fontId="3" fillId="7" borderId="2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42" xfId="0" applyFill="1" applyBorder="1" applyAlignment="1">
      <alignment horizontal="center" vertical="center" textRotation="90" wrapText="1"/>
    </xf>
    <xf numFmtId="0" fontId="0" fillId="0" borderId="43" xfId="0" applyFill="1" applyBorder="1" applyAlignment="1">
      <alignment horizontal="center" vertical="center" textRotation="90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textRotation="90" wrapText="1"/>
    </xf>
    <xf numFmtId="0" fontId="74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/>
    </xf>
    <xf numFmtId="0" fontId="75" fillId="0" borderId="53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4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35" borderId="1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oyuz-glazov.ru/" TargetMode="External" /><Relationship Id="rId2" Type="http://schemas.openxmlformats.org/officeDocument/2006/relationships/hyperlink" Target="http://soyuz-glazov.ru/" TargetMode="External" /><Relationship Id="rId3" Type="http://schemas.openxmlformats.org/officeDocument/2006/relationships/hyperlink" Target="http://soyuz-glazov.ru/" TargetMode="External" /><Relationship Id="rId4" Type="http://schemas.openxmlformats.org/officeDocument/2006/relationships/hyperlink" Target="http://soyuz-glazov.ru/" TargetMode="External" /><Relationship Id="rId5" Type="http://schemas.openxmlformats.org/officeDocument/2006/relationships/hyperlink" Target="http://soyuz-glazov.ru/" TargetMode="External" /><Relationship Id="rId6" Type="http://schemas.openxmlformats.org/officeDocument/2006/relationships/hyperlink" Target="http://soyuz-glazov.ru/" TargetMode="External" /><Relationship Id="rId7" Type="http://schemas.openxmlformats.org/officeDocument/2006/relationships/hyperlink" Target="http://soyuz-glazov.ru/" TargetMode="External" /><Relationship Id="rId8" Type="http://schemas.openxmlformats.org/officeDocument/2006/relationships/hyperlink" Target="http://soyuz-glazov.ru/" TargetMode="External" /><Relationship Id="rId9" Type="http://schemas.openxmlformats.org/officeDocument/2006/relationships/hyperlink" Target="http://soyuz-glazov.ru/" TargetMode="External" /><Relationship Id="rId10" Type="http://schemas.openxmlformats.org/officeDocument/2006/relationships/hyperlink" Target="http://soyuz-glazov.ru/" TargetMode="External" /><Relationship Id="rId11" Type="http://schemas.openxmlformats.org/officeDocument/2006/relationships/hyperlink" Target="http://soyuz-glazov.ru/" TargetMode="External" /><Relationship Id="rId12" Type="http://schemas.openxmlformats.org/officeDocument/2006/relationships/hyperlink" Target="http://soyuz-glazov.ru/" TargetMode="External" /><Relationship Id="rId13" Type="http://schemas.openxmlformats.org/officeDocument/2006/relationships/hyperlink" Target="http://soyuz-glazov.ru/" TargetMode="External" /><Relationship Id="rId14" Type="http://schemas.openxmlformats.org/officeDocument/2006/relationships/hyperlink" Target="http://soyuz-glazov.ru/" TargetMode="External" /><Relationship Id="rId15" Type="http://schemas.openxmlformats.org/officeDocument/2006/relationships/hyperlink" Target="http://soyuz-glazov.ru/" TargetMode="External" /><Relationship Id="rId16" Type="http://schemas.openxmlformats.org/officeDocument/2006/relationships/hyperlink" Target="http://soyuz-glazov.ru/" TargetMode="External" /><Relationship Id="rId17" Type="http://schemas.openxmlformats.org/officeDocument/2006/relationships/hyperlink" Target="http://soyuz-glazov.ru/" TargetMode="External" /><Relationship Id="rId18" Type="http://schemas.openxmlformats.org/officeDocument/2006/relationships/hyperlink" Target="http://soyuz-glazov.ru/" TargetMode="External" /><Relationship Id="rId19" Type="http://schemas.openxmlformats.org/officeDocument/2006/relationships/hyperlink" Target="http://soyuz-glazov.ru/" TargetMode="External" /><Relationship Id="rId20" Type="http://schemas.openxmlformats.org/officeDocument/2006/relationships/hyperlink" Target="http://soyuz-glazov.ru/" TargetMode="External" /><Relationship Id="rId21" Type="http://schemas.openxmlformats.org/officeDocument/2006/relationships/hyperlink" Target="http://soyuz-glazov.ru/" TargetMode="External" /><Relationship Id="rId2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88" zoomScaleSheetLayoutView="88" zoomScalePageLayoutView="0" workbookViewId="0" topLeftCell="A1">
      <selection activeCell="D5" sqref="D5"/>
    </sheetView>
  </sheetViews>
  <sheetFormatPr defaultColWidth="0.875" defaultRowHeight="12.75"/>
  <cols>
    <col min="1" max="1" width="6.25390625" style="2" customWidth="1"/>
    <col min="2" max="2" width="28.75390625" style="2" customWidth="1"/>
    <col min="3" max="3" width="33.00390625" style="2" customWidth="1"/>
    <col min="4" max="4" width="27.75390625" style="2" customWidth="1"/>
    <col min="5" max="5" width="27.375" style="2" customWidth="1"/>
    <col min="6" max="6" width="15.75390625" style="2" customWidth="1"/>
    <col min="7" max="16384" width="0.875" style="2" customWidth="1"/>
  </cols>
  <sheetData>
    <row r="1" spans="1:4" s="58" customFormat="1" ht="70.5" customHeight="1">
      <c r="A1" s="140" t="s">
        <v>585</v>
      </c>
      <c r="B1" s="140"/>
      <c r="C1" s="140"/>
      <c r="D1" s="140"/>
    </row>
    <row r="2" spans="1:4" s="58" customFormat="1" ht="22.5" customHeight="1">
      <c r="A2" s="141" t="s">
        <v>249</v>
      </c>
      <c r="B2" s="141"/>
      <c r="C2" s="141"/>
      <c r="D2" s="141"/>
    </row>
    <row r="3" spans="1:5" s="4" customFormat="1" ht="51" customHeight="1">
      <c r="A3" s="19" t="s">
        <v>0</v>
      </c>
      <c r="B3" s="19" t="s">
        <v>4</v>
      </c>
      <c r="C3" s="19" t="s">
        <v>5</v>
      </c>
      <c r="D3" s="19" t="s">
        <v>586</v>
      </c>
      <c r="E3" s="4" t="s">
        <v>242</v>
      </c>
    </row>
    <row r="4" spans="1:5" s="3" customFormat="1" ht="95.25" customHeight="1">
      <c r="A4" s="60" t="s">
        <v>1</v>
      </c>
      <c r="B4" s="61" t="s">
        <v>6</v>
      </c>
      <c r="C4" s="62" t="s">
        <v>7</v>
      </c>
      <c r="D4" s="17">
        <v>344</v>
      </c>
      <c r="E4" s="4">
        <f>D4-'форма 8.3'!D6</f>
        <v>0</v>
      </c>
    </row>
    <row r="5" spans="1:4" s="3" customFormat="1" ht="164.25" customHeight="1">
      <c r="A5" s="60" t="s">
        <v>2</v>
      </c>
      <c r="B5" s="61" t="s">
        <v>9</v>
      </c>
      <c r="C5" s="62" t="s">
        <v>10</v>
      </c>
      <c r="D5" s="18">
        <f>'форма 8.1'!I143*'форма 8.1'!M143/'форма 1.3.'!D4</f>
        <v>1.0959302325581395</v>
      </c>
    </row>
    <row r="6" spans="1:4" s="3" customFormat="1" ht="169.5" customHeight="1">
      <c r="A6" s="60" t="s">
        <v>3</v>
      </c>
      <c r="B6" s="61" t="s">
        <v>8</v>
      </c>
      <c r="C6" s="62" t="s">
        <v>11</v>
      </c>
      <c r="D6" s="18">
        <f>'форма 8.1'!M143/'форма 1.3.'!D4</f>
        <v>0.0377906976744186</v>
      </c>
    </row>
    <row r="7" spans="5:6" ht="15">
      <c r="E7" s="3"/>
      <c r="F7" s="3"/>
    </row>
    <row r="9" spans="2:4" ht="15">
      <c r="B9" s="2" t="s">
        <v>299</v>
      </c>
      <c r="D9" s="2" t="s">
        <v>584</v>
      </c>
    </row>
  </sheetData>
  <sheetProtection/>
  <mergeCells count="2">
    <mergeCell ref="A1:D1"/>
    <mergeCell ref="A2:D2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SheetLayoutView="100" zoomScalePageLayoutView="0" workbookViewId="0" topLeftCell="A1">
      <selection activeCell="C2" sqref="C2"/>
    </sheetView>
  </sheetViews>
  <sheetFormatPr defaultColWidth="0.875" defaultRowHeight="12.75"/>
  <cols>
    <col min="1" max="1" width="56.875" style="2" customWidth="1"/>
    <col min="2" max="2" width="23.875" style="2" customWidth="1"/>
    <col min="3" max="3" width="19.875" style="2" customWidth="1"/>
    <col min="4" max="16384" width="0.875" style="2" customWidth="1"/>
  </cols>
  <sheetData>
    <row r="1" spans="1:2" s="1" customFormat="1" ht="75.75" customHeight="1">
      <c r="A1" s="142" t="s">
        <v>587</v>
      </c>
      <c r="B1" s="142"/>
    </row>
    <row r="2" spans="1:2" s="1" customFormat="1" ht="20.25" customHeight="1">
      <c r="A2" s="143" t="s">
        <v>59</v>
      </c>
      <c r="B2" s="143"/>
    </row>
    <row r="3" spans="1:2" s="3" customFormat="1" ht="16.5" customHeight="1">
      <c r="A3" s="21" t="s">
        <v>12</v>
      </c>
      <c r="B3" s="21" t="s">
        <v>13</v>
      </c>
    </row>
    <row r="4" spans="1:2" ht="100.5" customHeight="1">
      <c r="A4" s="20" t="s">
        <v>49</v>
      </c>
      <c r="B4" s="79">
        <v>12</v>
      </c>
    </row>
    <row r="5" spans="1:2" ht="117" customHeight="1">
      <c r="A5" s="20" t="s">
        <v>50</v>
      </c>
      <c r="B5" s="79">
        <v>0</v>
      </c>
    </row>
    <row r="6" spans="1:2" ht="33" customHeight="1">
      <c r="A6" s="76" t="s">
        <v>60</v>
      </c>
      <c r="B6" s="77">
        <f>B4/MAX(1,(B4-B5))</f>
        <v>1</v>
      </c>
    </row>
    <row r="8" spans="1:2" s="5" customFormat="1" ht="24.75" customHeight="1">
      <c r="A8" s="6"/>
      <c r="B8" s="6"/>
    </row>
    <row r="9" spans="1:2" ht="24.75" customHeight="1">
      <c r="A9" s="2" t="s">
        <v>298</v>
      </c>
      <c r="B9" s="2" t="s">
        <v>584</v>
      </c>
    </row>
    <row r="10" ht="24.75" customHeight="1"/>
    <row r="11" ht="24.75" customHeight="1"/>
  </sheetData>
  <sheetProtection/>
  <mergeCells count="2">
    <mergeCell ref="A1:B1"/>
    <mergeCell ref="A2:B2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SheetLayoutView="100" zoomScalePageLayoutView="0" workbookViewId="0" topLeftCell="A1">
      <selection activeCell="N5" sqref="N5"/>
    </sheetView>
  </sheetViews>
  <sheetFormatPr defaultColWidth="0.875" defaultRowHeight="12.75"/>
  <cols>
    <col min="1" max="1" width="60.375" style="2" customWidth="1"/>
    <col min="2" max="2" width="22.875" style="2" customWidth="1"/>
    <col min="3" max="3" width="3.00390625" style="2" customWidth="1"/>
    <col min="4" max="16384" width="0.875" style="2" customWidth="1"/>
  </cols>
  <sheetData>
    <row r="1" spans="1:2" s="8" customFormat="1" ht="71.25" customHeight="1">
      <c r="A1" s="144" t="s">
        <v>588</v>
      </c>
      <c r="B1" s="144"/>
    </row>
    <row r="2" spans="1:2" s="8" customFormat="1" ht="18" customHeight="1">
      <c r="A2" s="143" t="s">
        <v>111</v>
      </c>
      <c r="B2" s="143"/>
    </row>
    <row r="3" spans="1:2" s="3" customFormat="1" ht="29.25" customHeight="1">
      <c r="A3" s="80" t="s">
        <v>12</v>
      </c>
      <c r="B3" s="80" t="s">
        <v>13</v>
      </c>
    </row>
    <row r="4" spans="1:2" ht="85.5" customHeight="1">
      <c r="A4" s="78" t="s">
        <v>14</v>
      </c>
      <c r="B4" s="79">
        <v>7</v>
      </c>
    </row>
    <row r="5" spans="1:2" ht="111" customHeight="1">
      <c r="A5" s="78" t="s">
        <v>48</v>
      </c>
      <c r="B5" s="79">
        <v>0</v>
      </c>
    </row>
    <row r="6" spans="1:2" ht="52.5" customHeight="1">
      <c r="A6" s="81" t="s">
        <v>61</v>
      </c>
      <c r="B6" s="77">
        <f>B4/MAX(1,B4-B5)</f>
        <v>1</v>
      </c>
    </row>
    <row r="8" spans="1:4" s="1" customFormat="1" ht="15.75">
      <c r="A8" s="2"/>
      <c r="B8" s="2"/>
      <c r="C8" s="2"/>
      <c r="D8" s="2"/>
    </row>
    <row r="9" spans="1:4" s="5" customFormat="1" ht="13.5" customHeight="1">
      <c r="A9" s="2"/>
      <c r="B9" s="2"/>
      <c r="C9" s="2"/>
      <c r="D9" s="2"/>
    </row>
    <row r="10" spans="1:2" ht="28.5" customHeight="1">
      <c r="A10" s="2" t="s">
        <v>298</v>
      </c>
      <c r="B10" s="2" t="s">
        <v>584</v>
      </c>
    </row>
  </sheetData>
  <sheetProtection/>
  <mergeCells count="2">
    <mergeCell ref="A2:B2"/>
    <mergeCell ref="A1:B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90" zoomScaleSheetLayoutView="90" zoomScalePageLayoutView="0" workbookViewId="0" topLeftCell="A10">
      <selection activeCell="E8" sqref="E8"/>
    </sheetView>
  </sheetViews>
  <sheetFormatPr defaultColWidth="0.875" defaultRowHeight="12.75"/>
  <cols>
    <col min="1" max="1" width="43.375" style="2" customWidth="1"/>
    <col min="2" max="2" width="32.75390625" style="2" customWidth="1"/>
    <col min="3" max="3" width="20.75390625" style="2" customWidth="1"/>
    <col min="4" max="4" width="62.25390625" style="2" customWidth="1"/>
    <col min="5" max="5" width="98.75390625" style="2" customWidth="1"/>
    <col min="6" max="16384" width="0.875" style="2" customWidth="1"/>
  </cols>
  <sheetData>
    <row r="1" spans="1:3" s="1" customFormat="1" ht="60" customHeight="1">
      <c r="A1" s="145" t="s">
        <v>589</v>
      </c>
      <c r="B1" s="145"/>
      <c r="C1" s="145"/>
    </row>
    <row r="2" spans="1:4" s="3" customFormat="1" ht="52.5" customHeight="1" thickBot="1">
      <c r="A2" s="39" t="s">
        <v>12</v>
      </c>
      <c r="B2" s="40" t="s">
        <v>15</v>
      </c>
      <c r="C2" s="40" t="s">
        <v>16</v>
      </c>
      <c r="D2" s="10"/>
    </row>
    <row r="3" spans="1:3" s="9" customFormat="1" ht="57.75" customHeight="1" hidden="1">
      <c r="A3" s="22" t="s">
        <v>17</v>
      </c>
      <c r="B3" s="23" t="s">
        <v>1</v>
      </c>
      <c r="C3" s="24" t="s">
        <v>46</v>
      </c>
    </row>
    <row r="4" spans="1:3" s="9" customFormat="1" ht="33.75" customHeight="1" hidden="1" thickBot="1">
      <c r="A4" s="25" t="s">
        <v>18</v>
      </c>
      <c r="B4" s="26" t="s">
        <v>19</v>
      </c>
      <c r="C4" s="27" t="s">
        <v>46</v>
      </c>
    </row>
    <row r="5" spans="1:4" s="9" customFormat="1" ht="75.75" customHeight="1">
      <c r="A5" s="95" t="s">
        <v>20</v>
      </c>
      <c r="B5" s="96" t="s">
        <v>2</v>
      </c>
      <c r="C5" s="137">
        <f>'форма 1.3.'!D5</f>
        <v>1.0959302325581395</v>
      </c>
      <c r="D5" s="146"/>
    </row>
    <row r="6" spans="1:4" s="9" customFormat="1" ht="65.25" customHeight="1">
      <c r="A6" s="83" t="s">
        <v>21</v>
      </c>
      <c r="B6" s="97" t="s">
        <v>3</v>
      </c>
      <c r="C6" s="136">
        <f>'форма 1.3.'!D6</f>
        <v>0.0377906976744186</v>
      </c>
      <c r="D6" s="147"/>
    </row>
    <row r="7" spans="1:4" s="9" customFormat="1" ht="59.25" customHeight="1" thickBot="1">
      <c r="A7" s="84" t="s">
        <v>22</v>
      </c>
      <c r="B7" s="98" t="s">
        <v>47</v>
      </c>
      <c r="C7" s="138">
        <f>0.5*'форма 3.1'!B6+0.5*'форма 3.2'!B6</f>
        <v>1</v>
      </c>
      <c r="D7" s="11"/>
    </row>
    <row r="8" spans="1:3" s="9" customFormat="1" ht="88.5" customHeight="1" thickBot="1">
      <c r="A8" s="28" t="s">
        <v>23</v>
      </c>
      <c r="B8" s="29" t="s">
        <v>24</v>
      </c>
      <c r="C8" s="82" t="s">
        <v>51</v>
      </c>
    </row>
    <row r="9" spans="1:3" s="9" customFormat="1" ht="45.75" customHeight="1" thickBot="1">
      <c r="A9" s="31" t="s">
        <v>25</v>
      </c>
      <c r="B9" s="32" t="s">
        <v>26</v>
      </c>
      <c r="C9" s="30" t="s">
        <v>240</v>
      </c>
    </row>
    <row r="10" spans="1:4" s="9" customFormat="1" ht="57" customHeight="1">
      <c r="A10" s="85" t="s">
        <v>27</v>
      </c>
      <c r="B10" s="86" t="s">
        <v>26</v>
      </c>
      <c r="C10" s="87">
        <v>1</v>
      </c>
      <c r="D10" s="109" t="s">
        <v>250</v>
      </c>
    </row>
    <row r="11" spans="1:4" s="9" customFormat="1" ht="31.5" customHeight="1" hidden="1">
      <c r="A11" s="88" t="s">
        <v>28</v>
      </c>
      <c r="B11" s="89" t="s">
        <v>26</v>
      </c>
      <c r="C11" s="90"/>
      <c r="D11" s="108"/>
    </row>
    <row r="12" spans="1:4" s="9" customFormat="1" ht="29.25" customHeight="1" hidden="1">
      <c r="A12" s="88" t="s">
        <v>29</v>
      </c>
      <c r="B12" s="89" t="s">
        <v>26</v>
      </c>
      <c r="C12" s="90"/>
      <c r="D12" s="108"/>
    </row>
    <row r="13" spans="1:4" s="9" customFormat="1" ht="54.75" customHeight="1">
      <c r="A13" s="91" t="s">
        <v>30</v>
      </c>
      <c r="B13" s="89" t="s">
        <v>31</v>
      </c>
      <c r="C13" s="90">
        <v>0</v>
      </c>
      <c r="D13" s="109" t="s">
        <v>250</v>
      </c>
    </row>
    <row r="14" spans="1:4" s="9" customFormat="1" ht="56.25" customHeight="1" thickBot="1">
      <c r="A14" s="92" t="s">
        <v>32</v>
      </c>
      <c r="B14" s="93" t="s">
        <v>31</v>
      </c>
      <c r="C14" s="139">
        <v>0</v>
      </c>
      <c r="D14" s="109" t="s">
        <v>250</v>
      </c>
    </row>
    <row r="15" spans="1:3" s="9" customFormat="1" ht="45" customHeight="1" hidden="1" thickBot="1">
      <c r="A15" s="34" t="s">
        <v>33</v>
      </c>
      <c r="B15" s="35" t="s">
        <v>34</v>
      </c>
      <c r="C15" s="36"/>
    </row>
    <row r="16" spans="1:5" s="9" customFormat="1" ht="96.75" customHeight="1">
      <c r="A16" s="99" t="s">
        <v>35</v>
      </c>
      <c r="B16" s="100" t="s">
        <v>56</v>
      </c>
      <c r="C16" s="103">
        <f>IF(AND(C5&gt;C13*(1-D16),C5&lt;=C13*(1+D16))=TRUE,0,IF(C5&gt;C13*(1+D16),-1,IF(C5&lt;=C13*(1-D16),1)))*0</f>
        <v>0</v>
      </c>
      <c r="D16" s="112">
        <v>0.3</v>
      </c>
      <c r="E16" s="110" t="s">
        <v>248</v>
      </c>
    </row>
    <row r="17" spans="1:5" s="9" customFormat="1" ht="96.75" customHeight="1">
      <c r="A17" s="101" t="s">
        <v>36</v>
      </c>
      <c r="B17" s="102" t="s">
        <v>34</v>
      </c>
      <c r="C17" s="103">
        <f>IF(AND(C6&gt;C14*(1-D17),C6&lt;=C14*(1+D17))=TRUE,0,IF(C6&gt;C14*(1+D17),-1,IF(C6&lt;=C14*(1-D17),1)))*0</f>
        <v>0</v>
      </c>
      <c r="D17" s="112">
        <v>0.3</v>
      </c>
      <c r="E17" s="111" t="s">
        <v>246</v>
      </c>
    </row>
    <row r="18" spans="1:5" s="9" customFormat="1" ht="76.5" customHeight="1" hidden="1">
      <c r="A18" s="101" t="s">
        <v>37</v>
      </c>
      <c r="B18" s="102" t="s">
        <v>34</v>
      </c>
      <c r="C18" s="103"/>
      <c r="D18" s="112"/>
      <c r="E18" s="110" t="s">
        <v>247</v>
      </c>
    </row>
    <row r="19" spans="1:5" s="9" customFormat="1" ht="57" customHeight="1">
      <c r="A19" s="101" t="s">
        <v>38</v>
      </c>
      <c r="B19" s="102" t="s">
        <v>55</v>
      </c>
      <c r="C19" s="103">
        <f>IF(AND(C7&gt;C10*(1-D19),C7&lt;=C10*(1+D19))=TRUE,0,IF(C7&gt;C10*(1+D19),-1,IF(C7&lt;=C10*(1-D19),1)))</f>
        <v>0</v>
      </c>
      <c r="D19" s="112">
        <v>0.3</v>
      </c>
      <c r="E19" s="111" t="s">
        <v>247</v>
      </c>
    </row>
    <row r="20" spans="1:3" s="9" customFormat="1" ht="47.25" customHeight="1" hidden="1">
      <c r="A20" s="101" t="s">
        <v>39</v>
      </c>
      <c r="B20" s="102" t="s">
        <v>34</v>
      </c>
      <c r="C20" s="104"/>
    </row>
    <row r="21" spans="1:4" s="9" customFormat="1" ht="117" customHeight="1" thickBot="1">
      <c r="A21" s="105" t="s">
        <v>40</v>
      </c>
      <c r="B21" s="106" t="s">
        <v>54</v>
      </c>
      <c r="C21" s="107">
        <v>0</v>
      </c>
      <c r="D21" s="94" t="s">
        <v>241</v>
      </c>
    </row>
    <row r="22" ht="15">
      <c r="D22" s="7"/>
    </row>
    <row r="23" spans="1:4" s="5" customFormat="1" ht="13.5" customHeight="1">
      <c r="A23" s="6"/>
      <c r="B23" s="6"/>
      <c r="C23" s="6"/>
      <c r="D23" s="12"/>
    </row>
    <row r="24" spans="1:2" ht="24" customHeight="1">
      <c r="A24" s="2" t="s">
        <v>298</v>
      </c>
      <c r="B24" s="2" t="s">
        <v>584</v>
      </c>
    </row>
  </sheetData>
  <sheetProtection/>
  <mergeCells count="2">
    <mergeCell ref="A1:C1"/>
    <mergeCell ref="D5:D6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84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SheetLayoutView="100" zoomScalePageLayoutView="0" workbookViewId="0" topLeftCell="A1">
      <selection activeCell="D10" sqref="D10"/>
    </sheetView>
  </sheetViews>
  <sheetFormatPr defaultColWidth="0.875" defaultRowHeight="12.75"/>
  <cols>
    <col min="1" max="1" width="33.375" style="2" customWidth="1"/>
    <col min="2" max="2" width="17.75390625" style="2" customWidth="1"/>
    <col min="3" max="3" width="24.25390625" style="2" customWidth="1"/>
    <col min="4" max="4" width="55.75390625" style="2" customWidth="1"/>
    <col min="5" max="16384" width="0.875" style="2" customWidth="1"/>
  </cols>
  <sheetData>
    <row r="1" spans="1:3" s="1" customFormat="1" ht="78" customHeight="1">
      <c r="A1" s="148" t="s">
        <v>590</v>
      </c>
      <c r="B1" s="148"/>
      <c r="C1" s="148"/>
    </row>
    <row r="2" spans="1:3" s="9" customFormat="1" ht="66.75" customHeight="1">
      <c r="A2" s="41" t="s">
        <v>52</v>
      </c>
      <c r="B2" s="38" t="s">
        <v>41</v>
      </c>
      <c r="C2" s="38" t="s">
        <v>16</v>
      </c>
    </row>
    <row r="3" spans="1:3" s="3" customFormat="1" ht="51" customHeight="1" hidden="1">
      <c r="A3" s="42" t="s">
        <v>42</v>
      </c>
      <c r="B3" s="26" t="s">
        <v>43</v>
      </c>
      <c r="C3" s="43" t="s">
        <v>53</v>
      </c>
    </row>
    <row r="4" spans="1:3" s="3" customFormat="1" ht="56.25" customHeight="1">
      <c r="A4" s="25" t="s">
        <v>35</v>
      </c>
      <c r="B4" s="44" t="s">
        <v>44</v>
      </c>
      <c r="C4" s="33">
        <f>'форма 4.1'!C16</f>
        <v>0</v>
      </c>
    </row>
    <row r="5" spans="1:3" s="3" customFormat="1" ht="53.25" customHeight="1">
      <c r="A5" s="25" t="s">
        <v>36</v>
      </c>
      <c r="B5" s="44" t="s">
        <v>44</v>
      </c>
      <c r="C5" s="33">
        <f>'форма 4.1'!C16</f>
        <v>0</v>
      </c>
    </row>
    <row r="6" spans="1:3" s="3" customFormat="1" ht="43.5" customHeight="1" hidden="1">
      <c r="A6" s="25" t="s">
        <v>45</v>
      </c>
      <c r="B6" s="44" t="s">
        <v>44</v>
      </c>
      <c r="C6" s="33" t="s">
        <v>46</v>
      </c>
    </row>
    <row r="7" spans="1:3" s="3" customFormat="1" ht="53.25" customHeight="1">
      <c r="A7" s="25" t="s">
        <v>58</v>
      </c>
      <c r="B7" s="44" t="s">
        <v>44</v>
      </c>
      <c r="C7" s="33">
        <f>'форма 4.1'!C19</f>
        <v>0</v>
      </c>
    </row>
    <row r="8" spans="1:3" s="3" customFormat="1" ht="47.25" customHeight="1" hidden="1">
      <c r="A8" s="25" t="s">
        <v>62</v>
      </c>
      <c r="B8" s="44" t="s">
        <v>44</v>
      </c>
      <c r="C8" s="37" t="s">
        <v>51</v>
      </c>
    </row>
    <row r="9" spans="1:3" s="3" customFormat="1" ht="62.25" customHeight="1">
      <c r="A9" s="25" t="s">
        <v>57</v>
      </c>
      <c r="B9" s="44" t="s">
        <v>44</v>
      </c>
      <c r="C9" s="33">
        <f>'форма 4.1'!C21</f>
        <v>0</v>
      </c>
    </row>
    <row r="10" spans="1:4" s="3" customFormat="1" ht="55.5" customHeight="1">
      <c r="A10" s="65" t="s">
        <v>63</v>
      </c>
      <c r="B10" s="45" t="s">
        <v>54</v>
      </c>
      <c r="C10" s="46">
        <f>0.3*C4+0.3*C5+0.3*C7+0.1*C9</f>
        <v>0</v>
      </c>
      <c r="D10" s="10"/>
    </row>
    <row r="11" ht="28.5" customHeight="1"/>
    <row r="12" spans="1:3" ht="32.25" customHeight="1">
      <c r="A12" s="118" t="s">
        <v>299</v>
      </c>
      <c r="B12" s="118"/>
      <c r="C12" s="119" t="s">
        <v>584</v>
      </c>
    </row>
    <row r="13" spans="2:4" ht="15">
      <c r="B13" s="7"/>
      <c r="C13" s="16"/>
      <c r="D13" s="7"/>
    </row>
    <row r="14" spans="2:4" ht="15">
      <c r="B14" s="7"/>
      <c r="C14" s="13"/>
      <c r="D14" s="7"/>
    </row>
    <row r="15" spans="2:4" ht="15">
      <c r="B15" s="7"/>
      <c r="C15" s="14"/>
      <c r="D15" s="7"/>
    </row>
    <row r="16" ht="15">
      <c r="C16" s="15"/>
    </row>
  </sheetData>
  <sheetProtection/>
  <mergeCells count="1">
    <mergeCell ref="A1:C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47"/>
  <sheetViews>
    <sheetView view="pageBreakPreview" zoomScale="75" zoomScaleNormal="75" zoomScaleSheetLayoutView="75" zoomScalePageLayoutView="0" workbookViewId="0" topLeftCell="A130">
      <selection activeCell="M10" sqref="M10"/>
    </sheetView>
  </sheetViews>
  <sheetFormatPr defaultColWidth="9.00390625" defaultRowHeight="12.75"/>
  <cols>
    <col min="6" max="6" width="10.125" style="0" customWidth="1"/>
    <col min="7" max="7" width="10.25390625" style="0" customWidth="1"/>
  </cols>
  <sheetData>
    <row r="1" spans="1:27" ht="16.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16.5">
      <c r="A2" s="47" t="s">
        <v>64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  <c r="R2" s="49"/>
      <c r="S2" s="48">
        <v>2023</v>
      </c>
      <c r="T2" s="47" t="s">
        <v>112</v>
      </c>
      <c r="U2" s="47"/>
      <c r="V2" s="47"/>
      <c r="W2" s="50"/>
      <c r="X2" s="50"/>
      <c r="Y2" s="50"/>
      <c r="Z2" s="50"/>
      <c r="AA2" s="50"/>
    </row>
    <row r="3" spans="1:27" ht="12.7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47"/>
      <c r="V3" s="47"/>
      <c r="W3" s="50"/>
      <c r="X3" s="50"/>
      <c r="Y3" s="50"/>
      <c r="Z3" s="50"/>
      <c r="AA3" s="50"/>
    </row>
    <row r="4" spans="1:27" ht="15">
      <c r="A4" s="165" t="s">
        <v>65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51"/>
      <c r="V4" s="51"/>
      <c r="W4" s="51"/>
      <c r="X4" s="51"/>
      <c r="Y4" s="51"/>
      <c r="Z4" s="51"/>
      <c r="AA4" s="51"/>
    </row>
    <row r="5" spans="1:27" ht="19.5" thickBot="1">
      <c r="A5" s="52"/>
      <c r="B5" s="52"/>
      <c r="C5" s="52"/>
      <c r="D5" s="52"/>
      <c r="E5" s="52"/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47"/>
      <c r="T5" s="47"/>
      <c r="U5" s="47"/>
      <c r="V5" s="47"/>
      <c r="W5" s="47"/>
      <c r="X5" s="47"/>
      <c r="Y5" s="47"/>
      <c r="Z5" s="47"/>
      <c r="AA5" s="47"/>
    </row>
    <row r="6" spans="1:27" ht="34.5" customHeight="1" thickBot="1">
      <c r="A6" s="152" t="s">
        <v>66</v>
      </c>
      <c r="B6" s="153"/>
      <c r="C6" s="153"/>
      <c r="D6" s="153"/>
      <c r="E6" s="153"/>
      <c r="F6" s="153"/>
      <c r="G6" s="153"/>
      <c r="H6" s="153"/>
      <c r="I6" s="154"/>
      <c r="J6" s="153" t="s">
        <v>67</v>
      </c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4"/>
      <c r="W6" s="150" t="s">
        <v>68</v>
      </c>
      <c r="X6" s="155" t="s">
        <v>69</v>
      </c>
      <c r="Y6" s="156"/>
      <c r="Z6" s="157"/>
      <c r="AA6" s="161" t="s">
        <v>70</v>
      </c>
    </row>
    <row r="7" spans="1:27" ht="43.5" customHeight="1" thickBot="1">
      <c r="A7" s="150" t="s">
        <v>71</v>
      </c>
      <c r="B7" s="150" t="s">
        <v>72</v>
      </c>
      <c r="C7" s="150" t="s">
        <v>73</v>
      </c>
      <c r="D7" s="150" t="s">
        <v>74</v>
      </c>
      <c r="E7" s="150" t="s">
        <v>75</v>
      </c>
      <c r="F7" s="150" t="s">
        <v>76</v>
      </c>
      <c r="G7" s="150" t="s">
        <v>77</v>
      </c>
      <c r="H7" s="150" t="s">
        <v>78</v>
      </c>
      <c r="I7" s="150" t="s">
        <v>79</v>
      </c>
      <c r="J7" s="161" t="s">
        <v>80</v>
      </c>
      <c r="K7" s="150" t="s">
        <v>81</v>
      </c>
      <c r="L7" s="150" t="s">
        <v>82</v>
      </c>
      <c r="M7" s="152" t="s">
        <v>83</v>
      </c>
      <c r="N7" s="153"/>
      <c r="O7" s="153"/>
      <c r="P7" s="153"/>
      <c r="Q7" s="153"/>
      <c r="R7" s="153"/>
      <c r="S7" s="153"/>
      <c r="T7" s="153"/>
      <c r="U7" s="154"/>
      <c r="V7" s="150" t="s">
        <v>84</v>
      </c>
      <c r="W7" s="151"/>
      <c r="X7" s="158"/>
      <c r="Y7" s="159"/>
      <c r="Z7" s="160"/>
      <c r="AA7" s="162"/>
    </row>
    <row r="8" spans="1:27" ht="54.75" customHeight="1" thickBot="1">
      <c r="A8" s="151"/>
      <c r="B8" s="151"/>
      <c r="C8" s="151"/>
      <c r="D8" s="151"/>
      <c r="E8" s="151"/>
      <c r="F8" s="151"/>
      <c r="G8" s="151"/>
      <c r="H8" s="151"/>
      <c r="I8" s="151"/>
      <c r="J8" s="162"/>
      <c r="K8" s="151"/>
      <c r="L8" s="151"/>
      <c r="M8" s="150" t="s">
        <v>85</v>
      </c>
      <c r="N8" s="152" t="s">
        <v>86</v>
      </c>
      <c r="O8" s="153"/>
      <c r="P8" s="154"/>
      <c r="Q8" s="152" t="s">
        <v>87</v>
      </c>
      <c r="R8" s="153"/>
      <c r="S8" s="153"/>
      <c r="T8" s="154"/>
      <c r="U8" s="150" t="s">
        <v>88</v>
      </c>
      <c r="V8" s="151"/>
      <c r="W8" s="151"/>
      <c r="X8" s="150" t="s">
        <v>89</v>
      </c>
      <c r="Y8" s="150" t="s">
        <v>90</v>
      </c>
      <c r="Z8" s="150" t="s">
        <v>91</v>
      </c>
      <c r="AA8" s="162"/>
    </row>
    <row r="9" spans="1:27" ht="336.75" customHeight="1" thickBot="1">
      <c r="A9" s="151"/>
      <c r="B9" s="151"/>
      <c r="C9" s="151"/>
      <c r="D9" s="151"/>
      <c r="E9" s="151"/>
      <c r="F9" s="151"/>
      <c r="G9" s="151"/>
      <c r="H9" s="151"/>
      <c r="I9" s="151"/>
      <c r="J9" s="162"/>
      <c r="K9" s="151"/>
      <c r="L9" s="151"/>
      <c r="M9" s="151"/>
      <c r="N9" s="54" t="s">
        <v>92</v>
      </c>
      <c r="O9" s="54" t="s">
        <v>93</v>
      </c>
      <c r="P9" s="54" t="s">
        <v>94</v>
      </c>
      <c r="Q9" s="54" t="s">
        <v>95</v>
      </c>
      <c r="R9" s="54" t="s">
        <v>96</v>
      </c>
      <c r="S9" s="54" t="s">
        <v>97</v>
      </c>
      <c r="T9" s="54" t="s">
        <v>98</v>
      </c>
      <c r="U9" s="151"/>
      <c r="V9" s="151"/>
      <c r="W9" s="151"/>
      <c r="X9" s="151"/>
      <c r="Y9" s="151"/>
      <c r="Z9" s="151"/>
      <c r="AA9" s="162"/>
    </row>
    <row r="10" spans="1:27" ht="13.5" thickBot="1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55">
        <v>14</v>
      </c>
      <c r="O10" s="55">
        <v>15</v>
      </c>
      <c r="P10" s="55">
        <v>16</v>
      </c>
      <c r="Q10" s="55">
        <v>17</v>
      </c>
      <c r="R10" s="55">
        <v>18</v>
      </c>
      <c r="S10" s="55">
        <v>19</v>
      </c>
      <c r="T10" s="55">
        <v>20</v>
      </c>
      <c r="U10" s="55">
        <v>21</v>
      </c>
      <c r="V10" s="55">
        <v>22</v>
      </c>
      <c r="W10" s="55">
        <v>23</v>
      </c>
      <c r="X10" s="55">
        <v>24</v>
      </c>
      <c r="Y10" s="55">
        <v>25</v>
      </c>
      <c r="Z10" s="55">
        <v>26</v>
      </c>
      <c r="AA10" s="55">
        <v>27</v>
      </c>
    </row>
    <row r="11" spans="1:27" ht="38.25">
      <c r="A11" s="114">
        <v>1</v>
      </c>
      <c r="B11" s="121" t="s">
        <v>251</v>
      </c>
      <c r="C11" s="121" t="s">
        <v>252</v>
      </c>
      <c r="D11" s="121" t="s">
        <v>253</v>
      </c>
      <c r="E11" s="122">
        <v>6</v>
      </c>
      <c r="F11" s="123" t="s">
        <v>300</v>
      </c>
      <c r="G11" s="123" t="s">
        <v>301</v>
      </c>
      <c r="H11" s="123" t="s">
        <v>254</v>
      </c>
      <c r="I11" s="123">
        <v>0</v>
      </c>
      <c r="J11" s="124"/>
      <c r="K11" s="124"/>
      <c r="L11" s="124"/>
      <c r="M11" s="125">
        <f>N11+O11+P11+U11</f>
        <v>0</v>
      </c>
      <c r="N11" s="123">
        <v>0</v>
      </c>
      <c r="O11" s="123">
        <v>0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3"/>
      <c r="V11" s="123">
        <v>0</v>
      </c>
      <c r="W11" s="123"/>
      <c r="X11" s="123" t="s">
        <v>287</v>
      </c>
      <c r="Y11" s="123"/>
      <c r="Z11" s="123"/>
      <c r="AA11" s="123">
        <v>1</v>
      </c>
    </row>
    <row r="12" spans="1:27" ht="46.5" customHeight="1">
      <c r="A12" s="114">
        <v>2</v>
      </c>
      <c r="B12" s="121" t="s">
        <v>251</v>
      </c>
      <c r="C12" s="121" t="s">
        <v>252</v>
      </c>
      <c r="D12" s="121" t="s">
        <v>255</v>
      </c>
      <c r="E12" s="122">
        <v>6</v>
      </c>
      <c r="F12" s="123" t="s">
        <v>302</v>
      </c>
      <c r="G12" s="123" t="s">
        <v>303</v>
      </c>
      <c r="H12" s="123" t="s">
        <v>254</v>
      </c>
      <c r="I12" s="123">
        <v>0</v>
      </c>
      <c r="J12" s="124"/>
      <c r="K12" s="124"/>
      <c r="L12" s="124"/>
      <c r="M12" s="125">
        <f>N12+O12+P12+U12</f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/>
      <c r="V12" s="123">
        <v>0</v>
      </c>
      <c r="W12" s="123"/>
      <c r="X12" s="123" t="s">
        <v>287</v>
      </c>
      <c r="Y12" s="123"/>
      <c r="Z12" s="123"/>
      <c r="AA12" s="123">
        <v>1</v>
      </c>
    </row>
    <row r="13" spans="1:27" ht="45" customHeight="1">
      <c r="A13" s="115">
        <v>3</v>
      </c>
      <c r="B13" s="121" t="s">
        <v>251</v>
      </c>
      <c r="C13" s="121" t="s">
        <v>252</v>
      </c>
      <c r="D13" s="121" t="s">
        <v>255</v>
      </c>
      <c r="E13" s="126">
        <v>6</v>
      </c>
      <c r="F13" s="127" t="s">
        <v>304</v>
      </c>
      <c r="G13" s="127" t="s">
        <v>305</v>
      </c>
      <c r="H13" s="127" t="s">
        <v>254</v>
      </c>
      <c r="I13" s="127">
        <v>0</v>
      </c>
      <c r="J13" s="124"/>
      <c r="K13" s="124"/>
      <c r="L13" s="124"/>
      <c r="M13" s="125">
        <f aca="true" t="shared" si="0" ref="M13:M76">N13+O13+P13+U13</f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/>
      <c r="V13" s="127">
        <v>0</v>
      </c>
      <c r="W13" s="127"/>
      <c r="X13" s="127" t="s">
        <v>287</v>
      </c>
      <c r="Y13" s="127"/>
      <c r="Z13" s="127"/>
      <c r="AA13" s="127">
        <v>1</v>
      </c>
    </row>
    <row r="14" spans="1:27" ht="44.25" customHeight="1">
      <c r="A14" s="114">
        <v>4</v>
      </c>
      <c r="B14" s="121" t="s">
        <v>251</v>
      </c>
      <c r="C14" s="128" t="s">
        <v>256</v>
      </c>
      <c r="D14" s="128" t="s">
        <v>257</v>
      </c>
      <c r="E14" s="129">
        <v>6</v>
      </c>
      <c r="F14" s="121" t="s">
        <v>306</v>
      </c>
      <c r="G14" s="121" t="s">
        <v>307</v>
      </c>
      <c r="H14" s="121" t="s">
        <v>254</v>
      </c>
      <c r="I14" s="121">
        <v>0</v>
      </c>
      <c r="J14" s="124"/>
      <c r="K14" s="124"/>
      <c r="L14" s="124"/>
      <c r="M14" s="125">
        <f t="shared" si="0"/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/>
      <c r="V14" s="121">
        <v>0</v>
      </c>
      <c r="W14" s="121"/>
      <c r="X14" s="121" t="s">
        <v>287</v>
      </c>
      <c r="Y14" s="121"/>
      <c r="Z14" s="121"/>
      <c r="AA14" s="121">
        <v>1</v>
      </c>
    </row>
    <row r="15" spans="1:27" ht="38.25">
      <c r="A15" s="115">
        <v>5</v>
      </c>
      <c r="B15" s="121" t="s">
        <v>251</v>
      </c>
      <c r="C15" s="121" t="s">
        <v>256</v>
      </c>
      <c r="D15" s="121" t="s">
        <v>258</v>
      </c>
      <c r="E15" s="126">
        <v>6</v>
      </c>
      <c r="F15" s="127" t="s">
        <v>308</v>
      </c>
      <c r="G15" s="127" t="s">
        <v>309</v>
      </c>
      <c r="H15" s="127" t="s">
        <v>254</v>
      </c>
      <c r="I15" s="127">
        <v>0</v>
      </c>
      <c r="J15" s="124"/>
      <c r="K15" s="124"/>
      <c r="L15" s="124"/>
      <c r="M15" s="125">
        <f t="shared" si="0"/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/>
      <c r="V15" s="127">
        <v>0</v>
      </c>
      <c r="W15" s="127"/>
      <c r="X15" s="127" t="s">
        <v>287</v>
      </c>
      <c r="Y15" s="127"/>
      <c r="Z15" s="127"/>
      <c r="AA15" s="127">
        <v>1</v>
      </c>
    </row>
    <row r="16" spans="1:27" ht="38.25">
      <c r="A16" s="114">
        <v>6</v>
      </c>
      <c r="B16" s="121" t="s">
        <v>251</v>
      </c>
      <c r="C16" s="128" t="s">
        <v>256</v>
      </c>
      <c r="D16" s="121" t="s">
        <v>310</v>
      </c>
      <c r="E16" s="129">
        <v>6</v>
      </c>
      <c r="F16" s="127" t="s">
        <v>311</v>
      </c>
      <c r="G16" s="127" t="s">
        <v>312</v>
      </c>
      <c r="H16" s="127" t="s">
        <v>254</v>
      </c>
      <c r="I16" s="127">
        <v>0</v>
      </c>
      <c r="J16" s="124"/>
      <c r="K16" s="124"/>
      <c r="L16" s="124"/>
      <c r="M16" s="125">
        <f t="shared" si="0"/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/>
      <c r="V16" s="127">
        <v>0</v>
      </c>
      <c r="W16" s="127"/>
      <c r="X16" s="127" t="s">
        <v>287</v>
      </c>
      <c r="Y16" s="127"/>
      <c r="Z16" s="127"/>
      <c r="AA16" s="127">
        <v>1</v>
      </c>
    </row>
    <row r="17" spans="1:27" ht="38.25">
      <c r="A17" s="115">
        <v>7</v>
      </c>
      <c r="B17" s="121" t="s">
        <v>251</v>
      </c>
      <c r="C17" s="128" t="s">
        <v>256</v>
      </c>
      <c r="D17" s="121" t="s">
        <v>260</v>
      </c>
      <c r="E17" s="129">
        <v>6</v>
      </c>
      <c r="F17" s="127" t="s">
        <v>313</v>
      </c>
      <c r="G17" s="127" t="s">
        <v>314</v>
      </c>
      <c r="H17" s="127" t="s">
        <v>254</v>
      </c>
      <c r="I17" s="127">
        <v>0</v>
      </c>
      <c r="J17" s="124"/>
      <c r="K17" s="124"/>
      <c r="L17" s="124"/>
      <c r="M17" s="125">
        <f t="shared" si="0"/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/>
      <c r="V17" s="127">
        <v>0</v>
      </c>
      <c r="W17" s="127"/>
      <c r="X17" s="127" t="s">
        <v>287</v>
      </c>
      <c r="Y17" s="127"/>
      <c r="Z17" s="127"/>
      <c r="AA17" s="127">
        <v>1</v>
      </c>
    </row>
    <row r="18" spans="1:27" ht="38.25">
      <c r="A18" s="114">
        <v>8</v>
      </c>
      <c r="B18" s="121" t="s">
        <v>251</v>
      </c>
      <c r="C18" s="121" t="s">
        <v>256</v>
      </c>
      <c r="D18" s="121" t="s">
        <v>315</v>
      </c>
      <c r="E18" s="126">
        <v>6</v>
      </c>
      <c r="F18" s="127" t="s">
        <v>316</v>
      </c>
      <c r="G18" s="127" t="s">
        <v>317</v>
      </c>
      <c r="H18" s="127" t="s">
        <v>254</v>
      </c>
      <c r="I18" s="127">
        <v>0</v>
      </c>
      <c r="J18" s="124"/>
      <c r="K18" s="124"/>
      <c r="L18" s="124"/>
      <c r="M18" s="125">
        <f t="shared" si="0"/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/>
      <c r="V18" s="127">
        <v>0</v>
      </c>
      <c r="W18" s="127"/>
      <c r="X18" s="127" t="s">
        <v>287</v>
      </c>
      <c r="Y18" s="127"/>
      <c r="Z18" s="127"/>
      <c r="AA18" s="127">
        <v>1</v>
      </c>
    </row>
    <row r="19" spans="1:27" ht="38.25">
      <c r="A19" s="115">
        <v>9</v>
      </c>
      <c r="B19" s="121" t="s">
        <v>251</v>
      </c>
      <c r="C19" s="128" t="s">
        <v>256</v>
      </c>
      <c r="D19" s="128" t="s">
        <v>315</v>
      </c>
      <c r="E19" s="129">
        <v>0.4</v>
      </c>
      <c r="F19" s="127" t="s">
        <v>318</v>
      </c>
      <c r="G19" s="127" t="s">
        <v>319</v>
      </c>
      <c r="H19" s="127" t="s">
        <v>254</v>
      </c>
      <c r="I19" s="127">
        <v>0</v>
      </c>
      <c r="J19" s="124"/>
      <c r="K19" s="124"/>
      <c r="L19" s="124"/>
      <c r="M19" s="125">
        <f t="shared" si="0"/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/>
      <c r="V19" s="127">
        <v>0</v>
      </c>
      <c r="W19" s="127"/>
      <c r="X19" s="127" t="s">
        <v>287</v>
      </c>
      <c r="Y19" s="127"/>
      <c r="Z19" s="127"/>
      <c r="AA19" s="127">
        <v>1</v>
      </c>
    </row>
    <row r="20" spans="1:27" ht="38.25">
      <c r="A20" s="114">
        <v>10</v>
      </c>
      <c r="B20" s="121" t="s">
        <v>251</v>
      </c>
      <c r="C20" s="128" t="s">
        <v>256</v>
      </c>
      <c r="D20" s="128" t="s">
        <v>320</v>
      </c>
      <c r="E20" s="129">
        <v>6</v>
      </c>
      <c r="F20" s="127" t="s">
        <v>321</v>
      </c>
      <c r="G20" s="127" t="s">
        <v>322</v>
      </c>
      <c r="H20" s="127" t="s">
        <v>254</v>
      </c>
      <c r="I20" s="127">
        <v>0</v>
      </c>
      <c r="J20" s="124"/>
      <c r="K20" s="124"/>
      <c r="L20" s="124"/>
      <c r="M20" s="125">
        <f t="shared" si="0"/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/>
      <c r="V20" s="127">
        <v>0</v>
      </c>
      <c r="W20" s="127"/>
      <c r="X20" s="127" t="s">
        <v>287</v>
      </c>
      <c r="Y20" s="127"/>
      <c r="Z20" s="127"/>
      <c r="AA20" s="127">
        <v>1</v>
      </c>
    </row>
    <row r="21" spans="1:27" ht="38.25">
      <c r="A21" s="115">
        <v>11</v>
      </c>
      <c r="B21" s="121" t="s">
        <v>251</v>
      </c>
      <c r="C21" s="121" t="s">
        <v>256</v>
      </c>
      <c r="D21" s="121" t="s">
        <v>320</v>
      </c>
      <c r="E21" s="126">
        <v>0.4</v>
      </c>
      <c r="F21" s="127" t="s">
        <v>323</v>
      </c>
      <c r="G21" s="127" t="s">
        <v>324</v>
      </c>
      <c r="H21" s="127" t="s">
        <v>254</v>
      </c>
      <c r="I21" s="127">
        <v>0</v>
      </c>
      <c r="J21" s="124"/>
      <c r="K21" s="124"/>
      <c r="L21" s="124"/>
      <c r="M21" s="125">
        <f t="shared" si="0"/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/>
      <c r="V21" s="127">
        <v>0</v>
      </c>
      <c r="W21" s="127"/>
      <c r="X21" s="127" t="s">
        <v>287</v>
      </c>
      <c r="Y21" s="127"/>
      <c r="Z21" s="127"/>
      <c r="AA21" s="127">
        <v>1</v>
      </c>
    </row>
    <row r="22" spans="1:27" ht="38.25">
      <c r="A22" s="114">
        <v>12</v>
      </c>
      <c r="B22" s="121" t="s">
        <v>251</v>
      </c>
      <c r="C22" s="128" t="s">
        <v>279</v>
      </c>
      <c r="D22" s="128" t="s">
        <v>325</v>
      </c>
      <c r="E22" s="129">
        <v>6</v>
      </c>
      <c r="F22" s="127" t="s">
        <v>326</v>
      </c>
      <c r="G22" s="127" t="s">
        <v>327</v>
      </c>
      <c r="H22" s="127" t="s">
        <v>254</v>
      </c>
      <c r="I22" s="127">
        <v>0</v>
      </c>
      <c r="J22" s="124"/>
      <c r="K22" s="124"/>
      <c r="L22" s="124"/>
      <c r="M22" s="125">
        <f t="shared" si="0"/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/>
      <c r="V22" s="127">
        <v>0</v>
      </c>
      <c r="W22" s="127"/>
      <c r="X22" s="127" t="s">
        <v>287</v>
      </c>
      <c r="Y22" s="127"/>
      <c r="Z22" s="127"/>
      <c r="AA22" s="127">
        <v>1</v>
      </c>
    </row>
    <row r="23" spans="1:27" ht="38.25">
      <c r="A23" s="115">
        <v>13</v>
      </c>
      <c r="B23" s="121" t="s">
        <v>251</v>
      </c>
      <c r="C23" s="128" t="s">
        <v>256</v>
      </c>
      <c r="D23" s="128" t="s">
        <v>328</v>
      </c>
      <c r="E23" s="129">
        <v>10</v>
      </c>
      <c r="F23" s="127" t="s">
        <v>329</v>
      </c>
      <c r="G23" s="127" t="s">
        <v>330</v>
      </c>
      <c r="H23" s="127" t="s">
        <v>254</v>
      </c>
      <c r="I23" s="127">
        <v>0</v>
      </c>
      <c r="J23" s="124"/>
      <c r="K23" s="124"/>
      <c r="L23" s="124"/>
      <c r="M23" s="125">
        <f t="shared" si="0"/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/>
      <c r="V23" s="127">
        <v>0</v>
      </c>
      <c r="W23" s="127"/>
      <c r="X23" s="127" t="s">
        <v>287</v>
      </c>
      <c r="Y23" s="127"/>
      <c r="Z23" s="127"/>
      <c r="AA23" s="127">
        <v>1</v>
      </c>
    </row>
    <row r="24" spans="1:27" ht="38.25">
      <c r="A24" s="114">
        <v>14</v>
      </c>
      <c r="B24" s="121" t="s">
        <v>251</v>
      </c>
      <c r="C24" s="128" t="s">
        <v>252</v>
      </c>
      <c r="D24" s="121" t="s">
        <v>253</v>
      </c>
      <c r="E24" s="129">
        <v>6</v>
      </c>
      <c r="F24" s="127" t="s">
        <v>331</v>
      </c>
      <c r="G24" s="127" t="s">
        <v>332</v>
      </c>
      <c r="H24" s="127" t="s">
        <v>254</v>
      </c>
      <c r="I24" s="127">
        <v>0</v>
      </c>
      <c r="J24" s="130"/>
      <c r="K24" s="124"/>
      <c r="L24" s="124"/>
      <c r="M24" s="125">
        <f t="shared" si="0"/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/>
      <c r="V24" s="127">
        <v>0</v>
      </c>
      <c r="W24" s="127"/>
      <c r="X24" s="127" t="s">
        <v>287</v>
      </c>
      <c r="Y24" s="127"/>
      <c r="Z24" s="127"/>
      <c r="AA24" s="127">
        <v>1</v>
      </c>
    </row>
    <row r="25" spans="1:27" ht="38.25">
      <c r="A25" s="115">
        <v>15</v>
      </c>
      <c r="B25" s="121" t="s">
        <v>251</v>
      </c>
      <c r="C25" s="128" t="s">
        <v>261</v>
      </c>
      <c r="D25" s="128" t="s">
        <v>262</v>
      </c>
      <c r="E25" s="129">
        <v>6</v>
      </c>
      <c r="F25" s="127" t="s">
        <v>333</v>
      </c>
      <c r="G25" s="127" t="s">
        <v>334</v>
      </c>
      <c r="H25" s="127" t="s">
        <v>254</v>
      </c>
      <c r="I25" s="127">
        <v>0</v>
      </c>
      <c r="J25" s="124"/>
      <c r="K25" s="124"/>
      <c r="L25" s="124"/>
      <c r="M25" s="125">
        <f t="shared" si="0"/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/>
      <c r="V25" s="127">
        <v>0</v>
      </c>
      <c r="W25" s="127"/>
      <c r="X25" s="127" t="s">
        <v>287</v>
      </c>
      <c r="Y25" s="127"/>
      <c r="Z25" s="127"/>
      <c r="AA25" s="127">
        <v>1</v>
      </c>
    </row>
    <row r="26" spans="1:27" ht="38.25">
      <c r="A26" s="114">
        <v>16</v>
      </c>
      <c r="B26" s="121" t="s">
        <v>251</v>
      </c>
      <c r="C26" s="128" t="s">
        <v>252</v>
      </c>
      <c r="D26" s="121" t="s">
        <v>255</v>
      </c>
      <c r="E26" s="129">
        <v>6</v>
      </c>
      <c r="F26" s="127" t="s">
        <v>335</v>
      </c>
      <c r="G26" s="127" t="s">
        <v>336</v>
      </c>
      <c r="H26" s="127" t="s">
        <v>254</v>
      </c>
      <c r="I26" s="127">
        <v>0</v>
      </c>
      <c r="J26" s="124"/>
      <c r="K26" s="124"/>
      <c r="L26" s="124"/>
      <c r="M26" s="125">
        <f t="shared" si="0"/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/>
      <c r="V26" s="127">
        <v>0</v>
      </c>
      <c r="W26" s="127"/>
      <c r="X26" s="127" t="s">
        <v>287</v>
      </c>
      <c r="Y26" s="127"/>
      <c r="Z26" s="127"/>
      <c r="AA26" s="127">
        <v>1</v>
      </c>
    </row>
    <row r="27" spans="1:27" ht="38.25">
      <c r="A27" s="115">
        <v>17</v>
      </c>
      <c r="B27" s="121" t="s">
        <v>251</v>
      </c>
      <c r="C27" s="128" t="s">
        <v>256</v>
      </c>
      <c r="D27" s="128" t="s">
        <v>263</v>
      </c>
      <c r="E27" s="129">
        <v>10</v>
      </c>
      <c r="F27" s="127" t="s">
        <v>337</v>
      </c>
      <c r="G27" s="127" t="s">
        <v>338</v>
      </c>
      <c r="H27" s="127" t="s">
        <v>254</v>
      </c>
      <c r="I27" s="127">
        <v>0</v>
      </c>
      <c r="J27" s="124"/>
      <c r="K27" s="124"/>
      <c r="L27" s="124"/>
      <c r="M27" s="125">
        <f t="shared" si="0"/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/>
      <c r="V27" s="127">
        <v>0</v>
      </c>
      <c r="W27" s="127"/>
      <c r="X27" s="127" t="s">
        <v>287</v>
      </c>
      <c r="Y27" s="127"/>
      <c r="Z27" s="127"/>
      <c r="AA27" s="127">
        <v>1</v>
      </c>
    </row>
    <row r="28" spans="1:27" ht="38.25">
      <c r="A28" s="114">
        <v>18</v>
      </c>
      <c r="B28" s="121" t="s">
        <v>251</v>
      </c>
      <c r="C28" s="121" t="s">
        <v>256</v>
      </c>
      <c r="D28" s="121" t="s">
        <v>264</v>
      </c>
      <c r="E28" s="129">
        <v>10</v>
      </c>
      <c r="F28" s="127" t="s">
        <v>339</v>
      </c>
      <c r="G28" s="127" t="s">
        <v>340</v>
      </c>
      <c r="H28" s="127" t="s">
        <v>254</v>
      </c>
      <c r="I28" s="127">
        <v>0</v>
      </c>
      <c r="J28" s="124"/>
      <c r="K28" s="124"/>
      <c r="L28" s="124"/>
      <c r="M28" s="125">
        <f t="shared" si="0"/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/>
      <c r="V28" s="127">
        <v>0</v>
      </c>
      <c r="W28" s="127"/>
      <c r="X28" s="127" t="s">
        <v>287</v>
      </c>
      <c r="Y28" s="127"/>
      <c r="Z28" s="127"/>
      <c r="AA28" s="127">
        <v>1</v>
      </c>
    </row>
    <row r="29" spans="1:27" ht="38.25">
      <c r="A29" s="115">
        <v>19</v>
      </c>
      <c r="B29" s="121" t="s">
        <v>251</v>
      </c>
      <c r="C29" s="121" t="s">
        <v>256</v>
      </c>
      <c r="D29" s="121" t="s">
        <v>265</v>
      </c>
      <c r="E29" s="129">
        <v>6</v>
      </c>
      <c r="F29" s="127" t="s">
        <v>341</v>
      </c>
      <c r="G29" s="127" t="s">
        <v>342</v>
      </c>
      <c r="H29" s="127" t="s">
        <v>254</v>
      </c>
      <c r="I29" s="127">
        <v>0</v>
      </c>
      <c r="J29" s="124"/>
      <c r="K29" s="124"/>
      <c r="L29" s="124"/>
      <c r="M29" s="125">
        <f t="shared" si="0"/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/>
      <c r="V29" s="127">
        <v>0</v>
      </c>
      <c r="W29" s="127"/>
      <c r="X29" s="127" t="s">
        <v>287</v>
      </c>
      <c r="Y29" s="127"/>
      <c r="Z29" s="127"/>
      <c r="AA29" s="127">
        <v>1</v>
      </c>
    </row>
    <row r="30" spans="1:27" ht="38.25">
      <c r="A30" s="114">
        <v>20</v>
      </c>
      <c r="B30" s="121" t="s">
        <v>251</v>
      </c>
      <c r="C30" s="128" t="s">
        <v>256</v>
      </c>
      <c r="D30" s="128" t="s">
        <v>267</v>
      </c>
      <c r="E30" s="129">
        <v>10</v>
      </c>
      <c r="F30" s="127" t="s">
        <v>343</v>
      </c>
      <c r="G30" s="127" t="s">
        <v>344</v>
      </c>
      <c r="H30" s="127" t="s">
        <v>254</v>
      </c>
      <c r="I30" s="127">
        <v>0</v>
      </c>
      <c r="J30" s="124"/>
      <c r="K30" s="124"/>
      <c r="L30" s="124"/>
      <c r="M30" s="125">
        <f t="shared" si="0"/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/>
      <c r="V30" s="127">
        <v>0</v>
      </c>
      <c r="W30" s="127"/>
      <c r="X30" s="127" t="s">
        <v>287</v>
      </c>
      <c r="Y30" s="127"/>
      <c r="Z30" s="127"/>
      <c r="AA30" s="127">
        <v>1</v>
      </c>
    </row>
    <row r="31" spans="1:27" ht="38.25">
      <c r="A31" s="115">
        <v>21</v>
      </c>
      <c r="B31" s="121" t="s">
        <v>251</v>
      </c>
      <c r="C31" s="128" t="s">
        <v>252</v>
      </c>
      <c r="D31" s="128" t="s">
        <v>268</v>
      </c>
      <c r="E31" s="129">
        <v>10</v>
      </c>
      <c r="F31" s="127" t="s">
        <v>345</v>
      </c>
      <c r="G31" s="127" t="s">
        <v>346</v>
      </c>
      <c r="H31" s="127" t="s">
        <v>254</v>
      </c>
      <c r="I31" s="127">
        <v>0</v>
      </c>
      <c r="J31" s="124"/>
      <c r="K31" s="124"/>
      <c r="L31" s="124"/>
      <c r="M31" s="125">
        <f t="shared" si="0"/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/>
      <c r="V31" s="127">
        <v>0</v>
      </c>
      <c r="W31" s="127"/>
      <c r="X31" s="127" t="s">
        <v>287</v>
      </c>
      <c r="Y31" s="127"/>
      <c r="Z31" s="127"/>
      <c r="AA31" s="127">
        <v>1</v>
      </c>
    </row>
    <row r="32" spans="1:27" ht="38.25">
      <c r="A32" s="114">
        <v>22</v>
      </c>
      <c r="B32" s="121" t="s">
        <v>251</v>
      </c>
      <c r="C32" s="128" t="s">
        <v>256</v>
      </c>
      <c r="D32" s="128" t="s">
        <v>283</v>
      </c>
      <c r="E32" s="129">
        <v>10</v>
      </c>
      <c r="F32" s="127" t="s">
        <v>347</v>
      </c>
      <c r="G32" s="127" t="s">
        <v>348</v>
      </c>
      <c r="H32" s="127" t="s">
        <v>254</v>
      </c>
      <c r="I32" s="127">
        <v>0</v>
      </c>
      <c r="J32" s="124"/>
      <c r="K32" s="124"/>
      <c r="L32" s="124"/>
      <c r="M32" s="125">
        <f t="shared" si="0"/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/>
      <c r="V32" s="127">
        <v>0</v>
      </c>
      <c r="W32" s="127"/>
      <c r="X32" s="127" t="s">
        <v>287</v>
      </c>
      <c r="Y32" s="127"/>
      <c r="Z32" s="127"/>
      <c r="AA32" s="127">
        <v>1</v>
      </c>
    </row>
    <row r="33" spans="1:27" ht="38.25">
      <c r="A33" s="115">
        <v>23</v>
      </c>
      <c r="B33" s="121" t="s">
        <v>251</v>
      </c>
      <c r="C33" s="128" t="s">
        <v>252</v>
      </c>
      <c r="D33" s="121" t="s">
        <v>253</v>
      </c>
      <c r="E33" s="129">
        <v>6</v>
      </c>
      <c r="F33" s="127" t="s">
        <v>349</v>
      </c>
      <c r="G33" s="127" t="s">
        <v>350</v>
      </c>
      <c r="H33" s="127" t="s">
        <v>254</v>
      </c>
      <c r="I33" s="127">
        <v>0</v>
      </c>
      <c r="J33" s="130"/>
      <c r="K33" s="124"/>
      <c r="L33" s="124"/>
      <c r="M33" s="125">
        <f t="shared" si="0"/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/>
      <c r="V33" s="127">
        <v>0</v>
      </c>
      <c r="W33" s="127"/>
      <c r="X33" s="127" t="s">
        <v>287</v>
      </c>
      <c r="Y33" s="127"/>
      <c r="Z33" s="127"/>
      <c r="AA33" s="127">
        <v>1</v>
      </c>
    </row>
    <row r="34" spans="1:27" ht="38.25">
      <c r="A34" s="114">
        <v>24</v>
      </c>
      <c r="B34" s="121" t="s">
        <v>251</v>
      </c>
      <c r="C34" s="128" t="s">
        <v>252</v>
      </c>
      <c r="D34" s="121" t="s">
        <v>253</v>
      </c>
      <c r="E34" s="129">
        <v>6</v>
      </c>
      <c r="F34" s="127" t="s">
        <v>351</v>
      </c>
      <c r="G34" s="127" t="s">
        <v>352</v>
      </c>
      <c r="H34" s="127" t="s">
        <v>254</v>
      </c>
      <c r="I34" s="127">
        <v>0</v>
      </c>
      <c r="J34" s="124"/>
      <c r="K34" s="124"/>
      <c r="L34" s="124"/>
      <c r="M34" s="125">
        <f t="shared" si="0"/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/>
      <c r="V34" s="127">
        <v>0</v>
      </c>
      <c r="W34" s="127"/>
      <c r="X34" s="127" t="s">
        <v>287</v>
      </c>
      <c r="Y34" s="127"/>
      <c r="Z34" s="127"/>
      <c r="AA34" s="127">
        <v>1</v>
      </c>
    </row>
    <row r="35" spans="1:27" ht="38.25">
      <c r="A35" s="115">
        <v>25</v>
      </c>
      <c r="B35" s="121" t="s">
        <v>251</v>
      </c>
      <c r="C35" s="128" t="s">
        <v>261</v>
      </c>
      <c r="D35" s="128" t="s">
        <v>269</v>
      </c>
      <c r="E35" s="131">
        <v>6</v>
      </c>
      <c r="F35" s="127" t="s">
        <v>353</v>
      </c>
      <c r="G35" s="127" t="s">
        <v>354</v>
      </c>
      <c r="H35" s="127" t="s">
        <v>254</v>
      </c>
      <c r="I35" s="127">
        <v>0</v>
      </c>
      <c r="J35" s="124"/>
      <c r="K35" s="124"/>
      <c r="L35" s="124"/>
      <c r="M35" s="125">
        <f t="shared" si="0"/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/>
      <c r="V35" s="127">
        <v>0</v>
      </c>
      <c r="W35" s="127"/>
      <c r="X35" s="127" t="s">
        <v>287</v>
      </c>
      <c r="Y35" s="127"/>
      <c r="Z35" s="127"/>
      <c r="AA35" s="127">
        <v>1</v>
      </c>
    </row>
    <row r="36" spans="1:27" ht="38.25">
      <c r="A36" s="114">
        <v>26</v>
      </c>
      <c r="B36" s="121" t="s">
        <v>251</v>
      </c>
      <c r="C36" s="128" t="s">
        <v>256</v>
      </c>
      <c r="D36" s="128" t="s">
        <v>355</v>
      </c>
      <c r="E36" s="129">
        <v>6</v>
      </c>
      <c r="F36" s="127" t="s">
        <v>356</v>
      </c>
      <c r="G36" s="127" t="s">
        <v>357</v>
      </c>
      <c r="H36" s="127" t="s">
        <v>358</v>
      </c>
      <c r="I36" s="127">
        <v>18</v>
      </c>
      <c r="J36" s="124" t="s">
        <v>279</v>
      </c>
      <c r="K36" s="124"/>
      <c r="L36" s="124"/>
      <c r="M36" s="125">
        <f>N36+O36+P36+U36</f>
        <v>11</v>
      </c>
      <c r="N36" s="127">
        <v>0</v>
      </c>
      <c r="O36" s="127">
        <v>0</v>
      </c>
      <c r="P36" s="127">
        <v>11</v>
      </c>
      <c r="Q36" s="127">
        <v>0</v>
      </c>
      <c r="R36" s="127">
        <v>0</v>
      </c>
      <c r="S36" s="127">
        <v>11</v>
      </c>
      <c r="T36" s="127">
        <v>0</v>
      </c>
      <c r="U36" s="127"/>
      <c r="V36" s="127">
        <v>118</v>
      </c>
      <c r="W36" s="127"/>
      <c r="X36" s="127" t="s">
        <v>359</v>
      </c>
      <c r="Y36" s="132" t="s">
        <v>360</v>
      </c>
      <c r="Z36" s="132" t="s">
        <v>361</v>
      </c>
      <c r="AA36" s="127">
        <v>1</v>
      </c>
    </row>
    <row r="37" spans="1:27" ht="38.25">
      <c r="A37" s="115">
        <v>27</v>
      </c>
      <c r="B37" s="121" t="s">
        <v>251</v>
      </c>
      <c r="C37" s="121" t="s">
        <v>261</v>
      </c>
      <c r="D37" s="121" t="s">
        <v>269</v>
      </c>
      <c r="E37" s="126">
        <v>6</v>
      </c>
      <c r="F37" s="127" t="s">
        <v>362</v>
      </c>
      <c r="G37" s="127" t="s">
        <v>363</v>
      </c>
      <c r="H37" s="127" t="s">
        <v>254</v>
      </c>
      <c r="I37" s="127">
        <v>0</v>
      </c>
      <c r="J37" s="124"/>
      <c r="K37" s="124"/>
      <c r="L37" s="124"/>
      <c r="M37" s="125">
        <f t="shared" si="0"/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127">
        <v>0</v>
      </c>
      <c r="U37" s="127"/>
      <c r="V37" s="127">
        <v>0</v>
      </c>
      <c r="W37" s="127"/>
      <c r="X37" s="127" t="s">
        <v>287</v>
      </c>
      <c r="Y37" s="127"/>
      <c r="Z37" s="127"/>
      <c r="AA37" s="127">
        <v>1</v>
      </c>
    </row>
    <row r="38" spans="1:27" ht="38.25">
      <c r="A38" s="114">
        <v>28</v>
      </c>
      <c r="B38" s="121" t="s">
        <v>251</v>
      </c>
      <c r="C38" s="128" t="s">
        <v>252</v>
      </c>
      <c r="D38" s="121" t="s">
        <v>255</v>
      </c>
      <c r="E38" s="129">
        <v>6</v>
      </c>
      <c r="F38" s="127" t="s">
        <v>364</v>
      </c>
      <c r="G38" s="127" t="s">
        <v>365</v>
      </c>
      <c r="H38" s="127" t="s">
        <v>254</v>
      </c>
      <c r="I38" s="127">
        <v>0</v>
      </c>
      <c r="J38" s="124"/>
      <c r="K38" s="124"/>
      <c r="L38" s="124"/>
      <c r="M38" s="125">
        <f t="shared" si="0"/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127">
        <v>0</v>
      </c>
      <c r="U38" s="127"/>
      <c r="V38" s="127">
        <v>0</v>
      </c>
      <c r="W38" s="127"/>
      <c r="X38" s="127" t="s">
        <v>287</v>
      </c>
      <c r="Y38" s="127"/>
      <c r="Z38" s="127"/>
      <c r="AA38" s="127">
        <v>1</v>
      </c>
    </row>
    <row r="39" spans="1:27" ht="38.25">
      <c r="A39" s="115">
        <v>29</v>
      </c>
      <c r="B39" s="121" t="s">
        <v>251</v>
      </c>
      <c r="C39" s="128" t="s">
        <v>252</v>
      </c>
      <c r="D39" s="121" t="s">
        <v>255</v>
      </c>
      <c r="E39" s="129">
        <v>6</v>
      </c>
      <c r="F39" s="127" t="s">
        <v>366</v>
      </c>
      <c r="G39" s="127" t="s">
        <v>367</v>
      </c>
      <c r="H39" s="127" t="s">
        <v>254</v>
      </c>
      <c r="I39" s="127">
        <v>0</v>
      </c>
      <c r="J39" s="124"/>
      <c r="K39" s="124"/>
      <c r="L39" s="124"/>
      <c r="M39" s="125">
        <f t="shared" si="0"/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7">
        <v>0</v>
      </c>
      <c r="T39" s="127">
        <v>0</v>
      </c>
      <c r="U39" s="127"/>
      <c r="V39" s="127">
        <v>0</v>
      </c>
      <c r="W39" s="127"/>
      <c r="X39" s="127" t="s">
        <v>287</v>
      </c>
      <c r="Y39" s="127"/>
      <c r="Z39" s="127"/>
      <c r="AA39" s="127">
        <v>1</v>
      </c>
    </row>
    <row r="40" spans="1:27" ht="38.25">
      <c r="A40" s="114">
        <v>30</v>
      </c>
      <c r="B40" s="121" t="s">
        <v>251</v>
      </c>
      <c r="C40" s="128" t="s">
        <v>256</v>
      </c>
      <c r="D40" s="128" t="s">
        <v>270</v>
      </c>
      <c r="E40" s="129">
        <v>10</v>
      </c>
      <c r="F40" s="127" t="s">
        <v>368</v>
      </c>
      <c r="G40" s="127" t="s">
        <v>369</v>
      </c>
      <c r="H40" s="127" t="s">
        <v>254</v>
      </c>
      <c r="I40" s="127">
        <v>0</v>
      </c>
      <c r="J40" s="124"/>
      <c r="K40" s="124"/>
      <c r="L40" s="124"/>
      <c r="M40" s="125">
        <f t="shared" si="0"/>
        <v>0</v>
      </c>
      <c r="N40" s="127">
        <v>0</v>
      </c>
      <c r="O40" s="127">
        <v>0</v>
      </c>
      <c r="P40" s="127">
        <v>0</v>
      </c>
      <c r="Q40" s="127">
        <v>0</v>
      </c>
      <c r="R40" s="127">
        <v>0</v>
      </c>
      <c r="S40" s="127">
        <v>0</v>
      </c>
      <c r="T40" s="127">
        <v>0</v>
      </c>
      <c r="U40" s="127"/>
      <c r="V40" s="127">
        <v>0</v>
      </c>
      <c r="W40" s="127"/>
      <c r="X40" s="127" t="s">
        <v>287</v>
      </c>
      <c r="Y40" s="127"/>
      <c r="Z40" s="127"/>
      <c r="AA40" s="127">
        <v>1</v>
      </c>
    </row>
    <row r="41" spans="1:27" ht="38.25">
      <c r="A41" s="115">
        <v>31</v>
      </c>
      <c r="B41" s="121" t="s">
        <v>251</v>
      </c>
      <c r="C41" s="128" t="s">
        <v>256</v>
      </c>
      <c r="D41" s="128" t="s">
        <v>271</v>
      </c>
      <c r="E41" s="129">
        <v>10</v>
      </c>
      <c r="F41" s="127" t="s">
        <v>370</v>
      </c>
      <c r="G41" s="127" t="s">
        <v>371</v>
      </c>
      <c r="H41" s="127" t="s">
        <v>254</v>
      </c>
      <c r="I41" s="127">
        <v>0</v>
      </c>
      <c r="J41" s="124"/>
      <c r="K41" s="124"/>
      <c r="L41" s="124"/>
      <c r="M41" s="125">
        <f t="shared" si="0"/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127">
        <v>0</v>
      </c>
      <c r="U41" s="127"/>
      <c r="V41" s="127">
        <v>0</v>
      </c>
      <c r="W41" s="127"/>
      <c r="X41" s="127" t="s">
        <v>287</v>
      </c>
      <c r="Y41" s="127"/>
      <c r="Z41" s="127"/>
      <c r="AA41" s="127">
        <v>1</v>
      </c>
    </row>
    <row r="42" spans="1:27" ht="38.25">
      <c r="A42" s="114">
        <v>32</v>
      </c>
      <c r="B42" s="121" t="s">
        <v>251</v>
      </c>
      <c r="C42" s="128" t="s">
        <v>256</v>
      </c>
      <c r="D42" s="128" t="s">
        <v>272</v>
      </c>
      <c r="E42" s="129">
        <v>10</v>
      </c>
      <c r="F42" s="127" t="s">
        <v>372</v>
      </c>
      <c r="G42" s="127" t="s">
        <v>373</v>
      </c>
      <c r="H42" s="127" t="s">
        <v>254</v>
      </c>
      <c r="I42" s="127">
        <v>0</v>
      </c>
      <c r="J42" s="124"/>
      <c r="K42" s="124"/>
      <c r="L42" s="124"/>
      <c r="M42" s="125">
        <f t="shared" si="0"/>
        <v>0</v>
      </c>
      <c r="N42" s="127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0</v>
      </c>
      <c r="T42" s="127">
        <v>0</v>
      </c>
      <c r="U42" s="127"/>
      <c r="V42" s="127">
        <v>0</v>
      </c>
      <c r="W42" s="127"/>
      <c r="X42" s="127" t="s">
        <v>287</v>
      </c>
      <c r="Y42" s="127"/>
      <c r="Z42" s="127"/>
      <c r="AA42" s="127">
        <v>1</v>
      </c>
    </row>
    <row r="43" spans="1:27" ht="38.25">
      <c r="A43" s="115">
        <v>33</v>
      </c>
      <c r="B43" s="121" t="s">
        <v>251</v>
      </c>
      <c r="C43" s="128" t="s">
        <v>256</v>
      </c>
      <c r="D43" s="128" t="s">
        <v>272</v>
      </c>
      <c r="E43" s="129">
        <v>10</v>
      </c>
      <c r="F43" s="127" t="s">
        <v>374</v>
      </c>
      <c r="G43" s="127" t="s">
        <v>375</v>
      </c>
      <c r="H43" s="127" t="s">
        <v>254</v>
      </c>
      <c r="I43" s="127">
        <v>0</v>
      </c>
      <c r="J43" s="124"/>
      <c r="K43" s="124"/>
      <c r="L43" s="124"/>
      <c r="M43" s="125">
        <f t="shared" si="0"/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127">
        <v>0</v>
      </c>
      <c r="U43" s="127"/>
      <c r="V43" s="127">
        <v>0</v>
      </c>
      <c r="W43" s="127"/>
      <c r="X43" s="127" t="s">
        <v>287</v>
      </c>
      <c r="Y43" s="127"/>
      <c r="Z43" s="127"/>
      <c r="AA43" s="127">
        <v>1</v>
      </c>
    </row>
    <row r="44" spans="1:27" ht="38.25">
      <c r="A44" s="114">
        <v>34</v>
      </c>
      <c r="B44" s="121" t="s">
        <v>251</v>
      </c>
      <c r="C44" s="128" t="s">
        <v>256</v>
      </c>
      <c r="D44" s="128" t="s">
        <v>376</v>
      </c>
      <c r="E44" s="129">
        <v>6</v>
      </c>
      <c r="F44" s="121" t="s">
        <v>377</v>
      </c>
      <c r="G44" s="121" t="s">
        <v>378</v>
      </c>
      <c r="H44" s="121" t="s">
        <v>254</v>
      </c>
      <c r="I44" s="121">
        <v>0</v>
      </c>
      <c r="J44" s="124"/>
      <c r="K44" s="124"/>
      <c r="L44" s="124"/>
      <c r="M44" s="125">
        <f t="shared" si="0"/>
        <v>0</v>
      </c>
      <c r="N44" s="127">
        <v>0</v>
      </c>
      <c r="O44" s="127">
        <v>0</v>
      </c>
      <c r="P44" s="127">
        <v>0</v>
      </c>
      <c r="Q44" s="127">
        <v>0</v>
      </c>
      <c r="R44" s="127">
        <v>0</v>
      </c>
      <c r="S44" s="127">
        <v>0</v>
      </c>
      <c r="T44" s="127">
        <v>0</v>
      </c>
      <c r="U44" s="121"/>
      <c r="V44" s="121">
        <v>0</v>
      </c>
      <c r="W44" s="121"/>
      <c r="X44" s="127" t="s">
        <v>287</v>
      </c>
      <c r="Y44" s="121"/>
      <c r="Z44" s="121"/>
      <c r="AA44" s="127">
        <v>1</v>
      </c>
    </row>
    <row r="45" spans="1:27" ht="38.25">
      <c r="A45" s="115">
        <v>35</v>
      </c>
      <c r="B45" s="121" t="s">
        <v>251</v>
      </c>
      <c r="C45" s="128" t="s">
        <v>256</v>
      </c>
      <c r="D45" s="128" t="s">
        <v>379</v>
      </c>
      <c r="E45" s="129">
        <v>6</v>
      </c>
      <c r="F45" s="121" t="s">
        <v>380</v>
      </c>
      <c r="G45" s="121" t="s">
        <v>381</v>
      </c>
      <c r="H45" s="121" t="s">
        <v>254</v>
      </c>
      <c r="I45" s="121">
        <v>0</v>
      </c>
      <c r="J45" s="124"/>
      <c r="K45" s="124"/>
      <c r="L45" s="124"/>
      <c r="M45" s="125">
        <f t="shared" si="0"/>
        <v>0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7">
        <v>0</v>
      </c>
      <c r="T45" s="127">
        <v>0</v>
      </c>
      <c r="U45" s="121"/>
      <c r="V45" s="121">
        <v>0</v>
      </c>
      <c r="W45" s="121"/>
      <c r="X45" s="127" t="s">
        <v>287</v>
      </c>
      <c r="Y45" s="121"/>
      <c r="Z45" s="121"/>
      <c r="AA45" s="127">
        <v>1</v>
      </c>
    </row>
    <row r="46" spans="1:27" ht="38.25">
      <c r="A46" s="114">
        <v>36</v>
      </c>
      <c r="B46" s="121" t="s">
        <v>251</v>
      </c>
      <c r="C46" s="128" t="s">
        <v>256</v>
      </c>
      <c r="D46" s="128" t="s">
        <v>382</v>
      </c>
      <c r="E46" s="129">
        <v>10</v>
      </c>
      <c r="F46" s="121" t="s">
        <v>383</v>
      </c>
      <c r="G46" s="121" t="s">
        <v>384</v>
      </c>
      <c r="H46" s="121" t="s">
        <v>254</v>
      </c>
      <c r="I46" s="121">
        <v>0</v>
      </c>
      <c r="J46" s="124"/>
      <c r="K46" s="124"/>
      <c r="L46" s="124"/>
      <c r="M46" s="125">
        <f t="shared" si="0"/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7">
        <v>0</v>
      </c>
      <c r="T46" s="127">
        <v>0</v>
      </c>
      <c r="U46" s="121"/>
      <c r="V46" s="121">
        <v>0</v>
      </c>
      <c r="W46" s="121"/>
      <c r="X46" s="127" t="s">
        <v>287</v>
      </c>
      <c r="Y46" s="121"/>
      <c r="Z46" s="121"/>
      <c r="AA46" s="127">
        <v>1</v>
      </c>
    </row>
    <row r="47" spans="1:27" ht="38.25">
      <c r="A47" s="115">
        <v>37</v>
      </c>
      <c r="B47" s="121" t="s">
        <v>251</v>
      </c>
      <c r="C47" s="128" t="s">
        <v>256</v>
      </c>
      <c r="D47" s="128" t="s">
        <v>385</v>
      </c>
      <c r="E47" s="129">
        <v>10</v>
      </c>
      <c r="F47" s="121" t="s">
        <v>386</v>
      </c>
      <c r="G47" s="121" t="s">
        <v>387</v>
      </c>
      <c r="H47" s="121" t="s">
        <v>254</v>
      </c>
      <c r="I47" s="121">
        <v>0</v>
      </c>
      <c r="J47" s="124"/>
      <c r="K47" s="124"/>
      <c r="L47" s="124"/>
      <c r="M47" s="125">
        <f t="shared" si="0"/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7">
        <v>0</v>
      </c>
      <c r="T47" s="127">
        <v>0</v>
      </c>
      <c r="U47" s="121"/>
      <c r="V47" s="121">
        <v>0</v>
      </c>
      <c r="W47" s="121"/>
      <c r="X47" s="127" t="s">
        <v>287</v>
      </c>
      <c r="Y47" s="121"/>
      <c r="Z47" s="121"/>
      <c r="AA47" s="127">
        <v>1</v>
      </c>
    </row>
    <row r="48" spans="1:27" ht="38.25">
      <c r="A48" s="114">
        <v>38</v>
      </c>
      <c r="B48" s="121" t="s">
        <v>251</v>
      </c>
      <c r="C48" s="128" t="s">
        <v>256</v>
      </c>
      <c r="D48" s="121" t="s">
        <v>388</v>
      </c>
      <c r="E48" s="129">
        <v>6</v>
      </c>
      <c r="F48" s="121" t="s">
        <v>389</v>
      </c>
      <c r="G48" s="121" t="s">
        <v>390</v>
      </c>
      <c r="H48" s="121" t="s">
        <v>254</v>
      </c>
      <c r="I48" s="121">
        <v>0</v>
      </c>
      <c r="J48" s="124"/>
      <c r="K48" s="124"/>
      <c r="L48" s="124"/>
      <c r="M48" s="125">
        <f t="shared" si="0"/>
        <v>0</v>
      </c>
      <c r="N48" s="127">
        <v>0</v>
      </c>
      <c r="O48" s="127">
        <v>0</v>
      </c>
      <c r="P48" s="127">
        <v>0</v>
      </c>
      <c r="Q48" s="127">
        <v>0</v>
      </c>
      <c r="R48" s="127">
        <v>0</v>
      </c>
      <c r="S48" s="127">
        <v>0</v>
      </c>
      <c r="T48" s="127">
        <v>0</v>
      </c>
      <c r="U48" s="121"/>
      <c r="V48" s="121">
        <v>0</v>
      </c>
      <c r="W48" s="121"/>
      <c r="X48" s="127" t="s">
        <v>287</v>
      </c>
      <c r="Y48" s="121"/>
      <c r="Z48" s="121"/>
      <c r="AA48" s="127">
        <v>1</v>
      </c>
    </row>
    <row r="49" spans="1:27" ht="38.25">
      <c r="A49" s="115">
        <v>39</v>
      </c>
      <c r="B49" s="121" t="s">
        <v>251</v>
      </c>
      <c r="C49" s="128" t="s">
        <v>261</v>
      </c>
      <c r="D49" s="128" t="s">
        <v>391</v>
      </c>
      <c r="E49" s="129">
        <v>6</v>
      </c>
      <c r="F49" s="121" t="s">
        <v>392</v>
      </c>
      <c r="G49" s="121" t="s">
        <v>393</v>
      </c>
      <c r="H49" s="121" t="s">
        <v>254</v>
      </c>
      <c r="I49" s="121">
        <v>0</v>
      </c>
      <c r="J49" s="124"/>
      <c r="K49" s="124"/>
      <c r="L49" s="124"/>
      <c r="M49" s="125">
        <f t="shared" si="0"/>
        <v>0</v>
      </c>
      <c r="N49" s="127">
        <v>0</v>
      </c>
      <c r="O49" s="127">
        <v>0</v>
      </c>
      <c r="P49" s="127">
        <v>0</v>
      </c>
      <c r="Q49" s="127">
        <v>0</v>
      </c>
      <c r="R49" s="127">
        <v>0</v>
      </c>
      <c r="S49" s="127">
        <v>0</v>
      </c>
      <c r="T49" s="127">
        <v>0</v>
      </c>
      <c r="U49" s="121"/>
      <c r="V49" s="121">
        <v>0</v>
      </c>
      <c r="W49" s="121"/>
      <c r="X49" s="127" t="s">
        <v>287</v>
      </c>
      <c r="Y49" s="121"/>
      <c r="Z49" s="121"/>
      <c r="AA49" s="127">
        <v>1</v>
      </c>
    </row>
    <row r="50" spans="1:27" ht="38.25">
      <c r="A50" s="114">
        <v>40</v>
      </c>
      <c r="B50" s="121" t="s">
        <v>251</v>
      </c>
      <c r="C50" s="128" t="s">
        <v>256</v>
      </c>
      <c r="D50" s="128" t="s">
        <v>280</v>
      </c>
      <c r="E50" s="129">
        <v>6</v>
      </c>
      <c r="F50" s="121" t="s">
        <v>394</v>
      </c>
      <c r="G50" s="121" t="s">
        <v>395</v>
      </c>
      <c r="H50" s="121" t="s">
        <v>254</v>
      </c>
      <c r="I50" s="121">
        <v>0</v>
      </c>
      <c r="J50" s="124"/>
      <c r="K50" s="124"/>
      <c r="L50" s="124"/>
      <c r="M50" s="125">
        <f t="shared" si="0"/>
        <v>0</v>
      </c>
      <c r="N50" s="127">
        <v>0</v>
      </c>
      <c r="O50" s="127">
        <v>0</v>
      </c>
      <c r="P50" s="127">
        <v>0</v>
      </c>
      <c r="Q50" s="127">
        <v>0</v>
      </c>
      <c r="R50" s="127">
        <v>0</v>
      </c>
      <c r="S50" s="127">
        <v>0</v>
      </c>
      <c r="T50" s="127">
        <v>0</v>
      </c>
      <c r="U50" s="121"/>
      <c r="V50" s="121">
        <v>0</v>
      </c>
      <c r="W50" s="121"/>
      <c r="X50" s="127" t="s">
        <v>287</v>
      </c>
      <c r="Y50" s="121"/>
      <c r="Z50" s="121"/>
      <c r="AA50" s="127">
        <v>1</v>
      </c>
    </row>
    <row r="51" spans="1:27" ht="38.25">
      <c r="A51" s="115">
        <v>41</v>
      </c>
      <c r="B51" s="121" t="s">
        <v>251</v>
      </c>
      <c r="C51" s="128" t="s">
        <v>256</v>
      </c>
      <c r="D51" s="128" t="s">
        <v>396</v>
      </c>
      <c r="E51" s="129">
        <v>10</v>
      </c>
      <c r="F51" s="121" t="s">
        <v>397</v>
      </c>
      <c r="G51" s="121" t="s">
        <v>398</v>
      </c>
      <c r="H51" s="121" t="s">
        <v>254</v>
      </c>
      <c r="I51" s="121">
        <v>0</v>
      </c>
      <c r="J51" s="124"/>
      <c r="K51" s="124"/>
      <c r="L51" s="124"/>
      <c r="M51" s="125">
        <f t="shared" si="0"/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7">
        <v>0</v>
      </c>
      <c r="T51" s="127">
        <v>0</v>
      </c>
      <c r="U51" s="121"/>
      <c r="V51" s="121">
        <v>0</v>
      </c>
      <c r="W51" s="121"/>
      <c r="X51" s="127" t="s">
        <v>287</v>
      </c>
      <c r="Y51" s="121"/>
      <c r="Z51" s="121"/>
      <c r="AA51" s="127">
        <v>1</v>
      </c>
    </row>
    <row r="52" spans="1:27" ht="38.25">
      <c r="A52" s="114">
        <v>42</v>
      </c>
      <c r="B52" s="121" t="s">
        <v>251</v>
      </c>
      <c r="C52" s="128" t="s">
        <v>256</v>
      </c>
      <c r="D52" s="128" t="s">
        <v>382</v>
      </c>
      <c r="E52" s="129">
        <v>10</v>
      </c>
      <c r="F52" s="121" t="s">
        <v>399</v>
      </c>
      <c r="G52" s="121" t="s">
        <v>400</v>
      </c>
      <c r="H52" s="121" t="s">
        <v>254</v>
      </c>
      <c r="I52" s="121">
        <v>0</v>
      </c>
      <c r="J52" s="124"/>
      <c r="K52" s="124"/>
      <c r="L52" s="124"/>
      <c r="M52" s="125">
        <f t="shared" si="0"/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1"/>
      <c r="V52" s="121">
        <v>0</v>
      </c>
      <c r="W52" s="121"/>
      <c r="X52" s="127" t="s">
        <v>287</v>
      </c>
      <c r="Y52" s="121"/>
      <c r="Z52" s="121"/>
      <c r="AA52" s="127">
        <v>1</v>
      </c>
    </row>
    <row r="53" spans="1:27" ht="38.25">
      <c r="A53" s="115">
        <v>43</v>
      </c>
      <c r="B53" s="121" t="s">
        <v>251</v>
      </c>
      <c r="C53" s="128" t="s">
        <v>256</v>
      </c>
      <c r="D53" s="128" t="s">
        <v>401</v>
      </c>
      <c r="E53" s="129">
        <v>10</v>
      </c>
      <c r="F53" s="121" t="s">
        <v>402</v>
      </c>
      <c r="G53" s="121" t="s">
        <v>403</v>
      </c>
      <c r="H53" s="121" t="s">
        <v>254</v>
      </c>
      <c r="I53" s="121">
        <v>0</v>
      </c>
      <c r="J53" s="124"/>
      <c r="K53" s="124"/>
      <c r="L53" s="124"/>
      <c r="M53" s="125">
        <f t="shared" si="0"/>
        <v>0</v>
      </c>
      <c r="N53" s="127">
        <v>0</v>
      </c>
      <c r="O53" s="127">
        <v>0</v>
      </c>
      <c r="P53" s="127">
        <v>0</v>
      </c>
      <c r="Q53" s="127">
        <v>0</v>
      </c>
      <c r="R53" s="127">
        <v>0</v>
      </c>
      <c r="S53" s="127">
        <v>0</v>
      </c>
      <c r="T53" s="127">
        <v>0</v>
      </c>
      <c r="U53" s="121"/>
      <c r="V53" s="121">
        <v>0</v>
      </c>
      <c r="W53" s="121"/>
      <c r="X53" s="127" t="s">
        <v>287</v>
      </c>
      <c r="Y53" s="121"/>
      <c r="Z53" s="121"/>
      <c r="AA53" s="127">
        <v>1</v>
      </c>
    </row>
    <row r="54" spans="1:27" ht="38.25">
      <c r="A54" s="114">
        <v>44</v>
      </c>
      <c r="B54" s="121" t="s">
        <v>251</v>
      </c>
      <c r="C54" s="128" t="s">
        <v>256</v>
      </c>
      <c r="D54" s="128" t="s">
        <v>404</v>
      </c>
      <c r="E54" s="129">
        <v>10</v>
      </c>
      <c r="F54" s="121" t="s">
        <v>405</v>
      </c>
      <c r="G54" s="121" t="s">
        <v>406</v>
      </c>
      <c r="H54" s="121" t="s">
        <v>254</v>
      </c>
      <c r="I54" s="121">
        <v>0</v>
      </c>
      <c r="J54" s="124"/>
      <c r="K54" s="124"/>
      <c r="L54" s="124"/>
      <c r="M54" s="125">
        <f t="shared" si="0"/>
        <v>0</v>
      </c>
      <c r="N54" s="127">
        <v>0</v>
      </c>
      <c r="O54" s="127">
        <v>0</v>
      </c>
      <c r="P54" s="127">
        <v>0</v>
      </c>
      <c r="Q54" s="127">
        <v>0</v>
      </c>
      <c r="R54" s="127">
        <v>0</v>
      </c>
      <c r="S54" s="127">
        <v>0</v>
      </c>
      <c r="T54" s="127">
        <v>0</v>
      </c>
      <c r="U54" s="121"/>
      <c r="V54" s="121">
        <v>0</v>
      </c>
      <c r="W54" s="121"/>
      <c r="X54" s="127" t="s">
        <v>287</v>
      </c>
      <c r="Y54" s="121"/>
      <c r="Z54" s="121"/>
      <c r="AA54" s="127">
        <v>1</v>
      </c>
    </row>
    <row r="55" spans="1:27" ht="38.25">
      <c r="A55" s="115">
        <v>45</v>
      </c>
      <c r="B55" s="121" t="s">
        <v>251</v>
      </c>
      <c r="C55" s="128" t="s">
        <v>256</v>
      </c>
      <c r="D55" s="128" t="s">
        <v>407</v>
      </c>
      <c r="E55" s="129">
        <v>10</v>
      </c>
      <c r="F55" s="121" t="s">
        <v>408</v>
      </c>
      <c r="G55" s="121" t="s">
        <v>409</v>
      </c>
      <c r="H55" s="121" t="s">
        <v>254</v>
      </c>
      <c r="I55" s="121">
        <v>0</v>
      </c>
      <c r="J55" s="124"/>
      <c r="K55" s="124"/>
      <c r="L55" s="124"/>
      <c r="M55" s="125">
        <f t="shared" si="0"/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7">
        <v>0</v>
      </c>
      <c r="T55" s="127">
        <v>0</v>
      </c>
      <c r="U55" s="121"/>
      <c r="V55" s="121">
        <v>0</v>
      </c>
      <c r="W55" s="121"/>
      <c r="X55" s="127" t="s">
        <v>287</v>
      </c>
      <c r="Y55" s="121"/>
      <c r="Z55" s="121"/>
      <c r="AA55" s="127">
        <v>1</v>
      </c>
    </row>
    <row r="56" spans="1:27" ht="38.25">
      <c r="A56" s="114">
        <v>46</v>
      </c>
      <c r="B56" s="121" t="s">
        <v>251</v>
      </c>
      <c r="C56" s="128" t="s">
        <v>256</v>
      </c>
      <c r="D56" s="128" t="s">
        <v>410</v>
      </c>
      <c r="E56" s="129">
        <v>10</v>
      </c>
      <c r="F56" s="121" t="s">
        <v>411</v>
      </c>
      <c r="G56" s="121" t="s">
        <v>412</v>
      </c>
      <c r="H56" s="121" t="s">
        <v>254</v>
      </c>
      <c r="I56" s="121">
        <v>0</v>
      </c>
      <c r="J56" s="124"/>
      <c r="K56" s="124"/>
      <c r="L56" s="124"/>
      <c r="M56" s="125">
        <f t="shared" si="0"/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7">
        <v>0</v>
      </c>
      <c r="T56" s="127">
        <v>0</v>
      </c>
      <c r="U56" s="121"/>
      <c r="V56" s="121">
        <v>0</v>
      </c>
      <c r="W56" s="121"/>
      <c r="X56" s="127" t="s">
        <v>287</v>
      </c>
      <c r="Y56" s="121"/>
      <c r="Z56" s="121"/>
      <c r="AA56" s="127">
        <v>1</v>
      </c>
    </row>
    <row r="57" spans="1:27" ht="38.25">
      <c r="A57" s="115">
        <v>47</v>
      </c>
      <c r="B57" s="121" t="s">
        <v>251</v>
      </c>
      <c r="C57" s="128" t="s">
        <v>256</v>
      </c>
      <c r="D57" s="128" t="s">
        <v>257</v>
      </c>
      <c r="E57" s="129">
        <v>6</v>
      </c>
      <c r="F57" s="121" t="s">
        <v>413</v>
      </c>
      <c r="G57" s="121" t="s">
        <v>414</v>
      </c>
      <c r="H57" s="121" t="s">
        <v>254</v>
      </c>
      <c r="I57" s="121">
        <v>0</v>
      </c>
      <c r="J57" s="124"/>
      <c r="K57" s="124"/>
      <c r="L57" s="124"/>
      <c r="M57" s="125">
        <f t="shared" si="0"/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7">
        <v>0</v>
      </c>
      <c r="T57" s="127">
        <v>0</v>
      </c>
      <c r="U57" s="121"/>
      <c r="V57" s="121">
        <v>0</v>
      </c>
      <c r="W57" s="121"/>
      <c r="X57" s="127" t="s">
        <v>287</v>
      </c>
      <c r="Y57" s="121"/>
      <c r="Z57" s="121"/>
      <c r="AA57" s="127">
        <v>1</v>
      </c>
    </row>
    <row r="58" spans="1:27" ht="38.25">
      <c r="A58" s="114">
        <v>48</v>
      </c>
      <c r="B58" s="121" t="s">
        <v>251</v>
      </c>
      <c r="C58" s="128" t="s">
        <v>256</v>
      </c>
      <c r="D58" s="128" t="s">
        <v>415</v>
      </c>
      <c r="E58" s="129">
        <v>6</v>
      </c>
      <c r="F58" s="121" t="s">
        <v>413</v>
      </c>
      <c r="G58" s="121" t="s">
        <v>414</v>
      </c>
      <c r="H58" s="121" t="s">
        <v>254</v>
      </c>
      <c r="I58" s="121">
        <v>0</v>
      </c>
      <c r="J58" s="124"/>
      <c r="K58" s="124"/>
      <c r="L58" s="124"/>
      <c r="M58" s="125">
        <f t="shared" si="0"/>
        <v>0</v>
      </c>
      <c r="N58" s="127">
        <v>0</v>
      </c>
      <c r="O58" s="127">
        <v>0</v>
      </c>
      <c r="P58" s="127">
        <v>0</v>
      </c>
      <c r="Q58" s="127">
        <v>0</v>
      </c>
      <c r="R58" s="127">
        <v>0</v>
      </c>
      <c r="S58" s="127">
        <v>0</v>
      </c>
      <c r="T58" s="127">
        <v>0</v>
      </c>
      <c r="U58" s="121"/>
      <c r="V58" s="121">
        <v>0</v>
      </c>
      <c r="W58" s="121"/>
      <c r="X58" s="127" t="s">
        <v>287</v>
      </c>
      <c r="Y58" s="121"/>
      <c r="Z58" s="121"/>
      <c r="AA58" s="127">
        <v>1</v>
      </c>
    </row>
    <row r="59" spans="1:27" ht="38.25">
      <c r="A59" s="115">
        <v>49</v>
      </c>
      <c r="B59" s="121" t="s">
        <v>251</v>
      </c>
      <c r="C59" s="128" t="s">
        <v>256</v>
      </c>
      <c r="D59" s="128" t="s">
        <v>264</v>
      </c>
      <c r="E59" s="129">
        <v>10</v>
      </c>
      <c r="F59" s="121" t="s">
        <v>413</v>
      </c>
      <c r="G59" s="121" t="s">
        <v>414</v>
      </c>
      <c r="H59" s="121" t="s">
        <v>254</v>
      </c>
      <c r="I59" s="121">
        <v>0</v>
      </c>
      <c r="J59" s="124"/>
      <c r="K59" s="124"/>
      <c r="L59" s="124"/>
      <c r="M59" s="125">
        <f t="shared" si="0"/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7">
        <v>0</v>
      </c>
      <c r="T59" s="127">
        <v>0</v>
      </c>
      <c r="U59" s="121"/>
      <c r="V59" s="121">
        <v>0</v>
      </c>
      <c r="W59" s="121"/>
      <c r="X59" s="127" t="s">
        <v>287</v>
      </c>
      <c r="Y59" s="121"/>
      <c r="Z59" s="121"/>
      <c r="AA59" s="127">
        <v>1</v>
      </c>
    </row>
    <row r="60" spans="1:27" ht="38.25">
      <c r="A60" s="114">
        <v>50</v>
      </c>
      <c r="B60" s="121" t="s">
        <v>251</v>
      </c>
      <c r="C60" s="128" t="s">
        <v>256</v>
      </c>
      <c r="D60" s="121" t="s">
        <v>259</v>
      </c>
      <c r="E60" s="129">
        <v>6</v>
      </c>
      <c r="F60" s="121" t="s">
        <v>413</v>
      </c>
      <c r="G60" s="121" t="s">
        <v>414</v>
      </c>
      <c r="H60" s="121" t="s">
        <v>254</v>
      </c>
      <c r="I60" s="121">
        <v>0</v>
      </c>
      <c r="J60" s="124"/>
      <c r="K60" s="124"/>
      <c r="L60" s="124"/>
      <c r="M60" s="125">
        <f t="shared" si="0"/>
        <v>0</v>
      </c>
      <c r="N60" s="127">
        <v>0</v>
      </c>
      <c r="O60" s="127">
        <v>0</v>
      </c>
      <c r="P60" s="127">
        <v>0</v>
      </c>
      <c r="Q60" s="127">
        <v>0</v>
      </c>
      <c r="R60" s="127">
        <v>0</v>
      </c>
      <c r="S60" s="127">
        <v>0</v>
      </c>
      <c r="T60" s="127">
        <v>0</v>
      </c>
      <c r="U60" s="121"/>
      <c r="V60" s="121">
        <v>0</v>
      </c>
      <c r="W60" s="121"/>
      <c r="X60" s="127" t="s">
        <v>287</v>
      </c>
      <c r="Y60" s="121"/>
      <c r="Z60" s="121"/>
      <c r="AA60" s="127">
        <v>1</v>
      </c>
    </row>
    <row r="61" spans="1:27" ht="38.25">
      <c r="A61" s="115">
        <v>51</v>
      </c>
      <c r="B61" s="121" t="s">
        <v>251</v>
      </c>
      <c r="C61" s="128" t="s">
        <v>256</v>
      </c>
      <c r="D61" s="121" t="s">
        <v>260</v>
      </c>
      <c r="E61" s="129">
        <v>6</v>
      </c>
      <c r="F61" s="121" t="s">
        <v>413</v>
      </c>
      <c r="G61" s="121" t="s">
        <v>414</v>
      </c>
      <c r="H61" s="121" t="s">
        <v>254</v>
      </c>
      <c r="I61" s="121">
        <v>0</v>
      </c>
      <c r="J61" s="124"/>
      <c r="K61" s="124"/>
      <c r="L61" s="124"/>
      <c r="M61" s="125">
        <f t="shared" si="0"/>
        <v>0</v>
      </c>
      <c r="N61" s="127">
        <v>0</v>
      </c>
      <c r="O61" s="127">
        <v>0</v>
      </c>
      <c r="P61" s="127">
        <v>0</v>
      </c>
      <c r="Q61" s="127">
        <v>0</v>
      </c>
      <c r="R61" s="127">
        <v>0</v>
      </c>
      <c r="S61" s="127">
        <v>0</v>
      </c>
      <c r="T61" s="127">
        <v>0</v>
      </c>
      <c r="U61" s="121"/>
      <c r="V61" s="121">
        <v>0</v>
      </c>
      <c r="W61" s="121"/>
      <c r="X61" s="127" t="s">
        <v>287</v>
      </c>
      <c r="Y61" s="121"/>
      <c r="Z61" s="121"/>
      <c r="AA61" s="127">
        <v>1</v>
      </c>
    </row>
    <row r="62" spans="1:27" ht="38.25">
      <c r="A62" s="114">
        <v>52</v>
      </c>
      <c r="B62" s="121" t="s">
        <v>251</v>
      </c>
      <c r="C62" s="128" t="s">
        <v>256</v>
      </c>
      <c r="D62" s="128" t="s">
        <v>416</v>
      </c>
      <c r="E62" s="129">
        <v>10</v>
      </c>
      <c r="F62" s="121" t="s">
        <v>417</v>
      </c>
      <c r="G62" s="121" t="s">
        <v>414</v>
      </c>
      <c r="H62" s="121" t="s">
        <v>254</v>
      </c>
      <c r="I62" s="121">
        <v>0</v>
      </c>
      <c r="J62" s="124"/>
      <c r="K62" s="124"/>
      <c r="L62" s="124"/>
      <c r="M62" s="125">
        <f t="shared" si="0"/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127">
        <v>0</v>
      </c>
      <c r="U62" s="121"/>
      <c r="V62" s="121">
        <v>0</v>
      </c>
      <c r="W62" s="121"/>
      <c r="X62" s="127" t="s">
        <v>287</v>
      </c>
      <c r="Y62" s="121"/>
      <c r="Z62" s="121"/>
      <c r="AA62" s="127">
        <v>1</v>
      </c>
    </row>
    <row r="63" spans="1:27" ht="38.25">
      <c r="A63" s="115">
        <v>53</v>
      </c>
      <c r="B63" s="121" t="s">
        <v>251</v>
      </c>
      <c r="C63" s="128" t="s">
        <v>256</v>
      </c>
      <c r="D63" s="128" t="s">
        <v>418</v>
      </c>
      <c r="E63" s="129">
        <v>10</v>
      </c>
      <c r="F63" s="121" t="s">
        <v>419</v>
      </c>
      <c r="G63" s="121" t="s">
        <v>420</v>
      </c>
      <c r="H63" s="121" t="s">
        <v>254</v>
      </c>
      <c r="I63" s="121">
        <v>0</v>
      </c>
      <c r="J63" s="124"/>
      <c r="K63" s="124"/>
      <c r="L63" s="124"/>
      <c r="M63" s="125">
        <f t="shared" si="0"/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7">
        <v>0</v>
      </c>
      <c r="T63" s="127">
        <v>0</v>
      </c>
      <c r="U63" s="121"/>
      <c r="V63" s="121">
        <v>0</v>
      </c>
      <c r="W63" s="121"/>
      <c r="X63" s="127" t="s">
        <v>287</v>
      </c>
      <c r="Y63" s="121"/>
      <c r="Z63" s="121"/>
      <c r="AA63" s="127">
        <v>1</v>
      </c>
    </row>
    <row r="64" spans="1:27" ht="38.25">
      <c r="A64" s="114">
        <v>54</v>
      </c>
      <c r="B64" s="121" t="s">
        <v>251</v>
      </c>
      <c r="C64" s="128" t="s">
        <v>252</v>
      </c>
      <c r="D64" s="121" t="s">
        <v>255</v>
      </c>
      <c r="E64" s="129">
        <v>6</v>
      </c>
      <c r="F64" s="121" t="s">
        <v>421</v>
      </c>
      <c r="G64" s="121" t="s">
        <v>422</v>
      </c>
      <c r="H64" s="121" t="s">
        <v>254</v>
      </c>
      <c r="I64" s="121">
        <v>0</v>
      </c>
      <c r="J64" s="124"/>
      <c r="K64" s="124"/>
      <c r="L64" s="124"/>
      <c r="M64" s="125">
        <f t="shared" si="0"/>
        <v>0</v>
      </c>
      <c r="N64" s="127">
        <v>0</v>
      </c>
      <c r="O64" s="127">
        <v>0</v>
      </c>
      <c r="P64" s="127">
        <v>0</v>
      </c>
      <c r="Q64" s="127">
        <v>0</v>
      </c>
      <c r="R64" s="127">
        <v>0</v>
      </c>
      <c r="S64" s="127">
        <v>0</v>
      </c>
      <c r="T64" s="127">
        <v>0</v>
      </c>
      <c r="U64" s="121"/>
      <c r="V64" s="121">
        <v>0</v>
      </c>
      <c r="W64" s="121"/>
      <c r="X64" s="127" t="s">
        <v>287</v>
      </c>
      <c r="Y64" s="121"/>
      <c r="Z64" s="121"/>
      <c r="AA64" s="121">
        <v>1</v>
      </c>
    </row>
    <row r="65" spans="1:27" ht="38.25">
      <c r="A65" s="115">
        <v>55</v>
      </c>
      <c r="B65" s="121" t="s">
        <v>251</v>
      </c>
      <c r="C65" s="128" t="s">
        <v>286</v>
      </c>
      <c r="D65" s="121" t="s">
        <v>423</v>
      </c>
      <c r="E65" s="129">
        <v>10</v>
      </c>
      <c r="F65" s="121" t="s">
        <v>424</v>
      </c>
      <c r="G65" s="121" t="s">
        <v>425</v>
      </c>
      <c r="H65" s="121" t="s">
        <v>358</v>
      </c>
      <c r="I65" s="121">
        <v>7</v>
      </c>
      <c r="J65" s="124" t="s">
        <v>286</v>
      </c>
      <c r="K65" s="124"/>
      <c r="L65" s="124"/>
      <c r="M65" s="125">
        <f t="shared" si="0"/>
        <v>1</v>
      </c>
      <c r="N65" s="121">
        <v>0</v>
      </c>
      <c r="O65" s="121">
        <v>0</v>
      </c>
      <c r="P65" s="121">
        <v>1</v>
      </c>
      <c r="Q65" s="121">
        <v>0</v>
      </c>
      <c r="R65" s="121">
        <v>0</v>
      </c>
      <c r="S65" s="121">
        <v>1</v>
      </c>
      <c r="T65" s="121">
        <v>0</v>
      </c>
      <c r="U65" s="121"/>
      <c r="V65" s="121">
        <v>35</v>
      </c>
      <c r="W65" s="121"/>
      <c r="X65" s="127" t="s">
        <v>426</v>
      </c>
      <c r="Y65" s="121" t="s">
        <v>427</v>
      </c>
      <c r="Z65" s="133" t="s">
        <v>428</v>
      </c>
      <c r="AA65" s="121">
        <v>1</v>
      </c>
    </row>
    <row r="66" spans="1:27" ht="38.25">
      <c r="A66" s="114">
        <v>56</v>
      </c>
      <c r="B66" s="121" t="s">
        <v>251</v>
      </c>
      <c r="C66" s="128" t="s">
        <v>279</v>
      </c>
      <c r="D66" s="121" t="s">
        <v>429</v>
      </c>
      <c r="E66" s="129">
        <v>6</v>
      </c>
      <c r="F66" s="121" t="s">
        <v>430</v>
      </c>
      <c r="G66" s="121" t="s">
        <v>431</v>
      </c>
      <c r="H66" s="121" t="s">
        <v>254</v>
      </c>
      <c r="I66" s="121">
        <v>0</v>
      </c>
      <c r="J66" s="124"/>
      <c r="K66" s="124"/>
      <c r="L66" s="124"/>
      <c r="M66" s="125">
        <f t="shared" si="0"/>
        <v>0</v>
      </c>
      <c r="N66" s="127">
        <v>0</v>
      </c>
      <c r="O66" s="127">
        <v>0</v>
      </c>
      <c r="P66" s="127">
        <v>0</v>
      </c>
      <c r="Q66" s="127">
        <v>0</v>
      </c>
      <c r="R66" s="127">
        <v>0</v>
      </c>
      <c r="S66" s="127">
        <v>0</v>
      </c>
      <c r="T66" s="127">
        <v>0</v>
      </c>
      <c r="U66" s="121"/>
      <c r="V66" s="121">
        <v>0</v>
      </c>
      <c r="W66" s="121"/>
      <c r="X66" s="127" t="s">
        <v>287</v>
      </c>
      <c r="Y66" s="121"/>
      <c r="Z66" s="121"/>
      <c r="AA66" s="121">
        <v>1</v>
      </c>
    </row>
    <row r="67" spans="1:27" ht="38.25">
      <c r="A67" s="115">
        <v>57</v>
      </c>
      <c r="B67" s="121" t="s">
        <v>251</v>
      </c>
      <c r="C67" s="128" t="s">
        <v>252</v>
      </c>
      <c r="D67" s="121" t="s">
        <v>253</v>
      </c>
      <c r="E67" s="129">
        <v>6</v>
      </c>
      <c r="F67" s="121" t="s">
        <v>432</v>
      </c>
      <c r="G67" s="121" t="s">
        <v>433</v>
      </c>
      <c r="H67" s="121" t="s">
        <v>254</v>
      </c>
      <c r="I67" s="121">
        <v>0</v>
      </c>
      <c r="J67" s="124"/>
      <c r="K67" s="124"/>
      <c r="L67" s="124"/>
      <c r="M67" s="125">
        <f t="shared" si="0"/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7">
        <v>0</v>
      </c>
      <c r="T67" s="127">
        <v>0</v>
      </c>
      <c r="U67" s="121"/>
      <c r="V67" s="121">
        <v>0</v>
      </c>
      <c r="W67" s="121"/>
      <c r="X67" s="127" t="s">
        <v>287</v>
      </c>
      <c r="Y67" s="121"/>
      <c r="Z67" s="121"/>
      <c r="AA67" s="121">
        <v>1</v>
      </c>
    </row>
    <row r="68" spans="1:27" ht="38.25">
      <c r="A68" s="114">
        <v>58</v>
      </c>
      <c r="B68" s="121" t="s">
        <v>251</v>
      </c>
      <c r="C68" s="128" t="s">
        <v>256</v>
      </c>
      <c r="D68" s="128" t="s">
        <v>434</v>
      </c>
      <c r="E68" s="129">
        <v>10</v>
      </c>
      <c r="F68" s="121" t="s">
        <v>435</v>
      </c>
      <c r="G68" s="121" t="s">
        <v>436</v>
      </c>
      <c r="H68" s="121" t="s">
        <v>254</v>
      </c>
      <c r="I68" s="121">
        <v>0</v>
      </c>
      <c r="J68" s="124"/>
      <c r="K68" s="124"/>
      <c r="L68" s="124"/>
      <c r="M68" s="125">
        <f t="shared" si="0"/>
        <v>0</v>
      </c>
      <c r="N68" s="127">
        <v>0</v>
      </c>
      <c r="O68" s="127">
        <v>0</v>
      </c>
      <c r="P68" s="127">
        <v>0</v>
      </c>
      <c r="Q68" s="127">
        <v>0</v>
      </c>
      <c r="R68" s="127">
        <v>0</v>
      </c>
      <c r="S68" s="127">
        <v>0</v>
      </c>
      <c r="T68" s="127">
        <v>0</v>
      </c>
      <c r="U68" s="121"/>
      <c r="V68" s="121">
        <v>0</v>
      </c>
      <c r="W68" s="121"/>
      <c r="X68" s="127" t="s">
        <v>287</v>
      </c>
      <c r="Y68" s="121"/>
      <c r="Z68" s="121"/>
      <c r="AA68" s="121">
        <v>1</v>
      </c>
    </row>
    <row r="69" spans="1:27" ht="38.25">
      <c r="A69" s="115">
        <v>59</v>
      </c>
      <c r="B69" s="121" t="s">
        <v>251</v>
      </c>
      <c r="C69" s="128" t="s">
        <v>286</v>
      </c>
      <c r="D69" s="121" t="s">
        <v>437</v>
      </c>
      <c r="E69" s="129">
        <v>10</v>
      </c>
      <c r="F69" s="121" t="s">
        <v>438</v>
      </c>
      <c r="G69" s="121" t="s">
        <v>439</v>
      </c>
      <c r="H69" s="121" t="s">
        <v>358</v>
      </c>
      <c r="I69" s="121">
        <v>4</v>
      </c>
      <c r="J69" s="124" t="s">
        <v>286</v>
      </c>
      <c r="K69" s="124"/>
      <c r="L69" s="124"/>
      <c r="M69" s="125">
        <f t="shared" si="0"/>
        <v>1</v>
      </c>
      <c r="N69" s="121">
        <v>0</v>
      </c>
      <c r="O69" s="121">
        <v>0</v>
      </c>
      <c r="P69" s="121">
        <v>1</v>
      </c>
      <c r="Q69" s="121">
        <v>0</v>
      </c>
      <c r="R69" s="121">
        <v>0</v>
      </c>
      <c r="S69" s="121">
        <v>1</v>
      </c>
      <c r="T69" s="121">
        <v>0</v>
      </c>
      <c r="U69" s="121"/>
      <c r="V69" s="121">
        <v>45</v>
      </c>
      <c r="W69" s="121"/>
      <c r="X69" s="127" t="s">
        <v>440</v>
      </c>
      <c r="Y69" s="132" t="s">
        <v>441</v>
      </c>
      <c r="Z69" s="133" t="s">
        <v>428</v>
      </c>
      <c r="AA69" s="121">
        <v>1</v>
      </c>
    </row>
    <row r="70" spans="1:27" ht="38.25">
      <c r="A70" s="114">
        <v>60</v>
      </c>
      <c r="B70" s="121" t="s">
        <v>251</v>
      </c>
      <c r="C70" s="128" t="s">
        <v>256</v>
      </c>
      <c r="D70" s="128" t="s">
        <v>410</v>
      </c>
      <c r="E70" s="129">
        <v>10</v>
      </c>
      <c r="F70" s="121" t="s">
        <v>442</v>
      </c>
      <c r="G70" s="121" t="s">
        <v>443</v>
      </c>
      <c r="H70" s="121" t="s">
        <v>254</v>
      </c>
      <c r="I70" s="121">
        <v>0</v>
      </c>
      <c r="J70" s="124"/>
      <c r="K70" s="124"/>
      <c r="L70" s="124"/>
      <c r="M70" s="125">
        <f t="shared" si="0"/>
        <v>0</v>
      </c>
      <c r="N70" s="127">
        <v>0</v>
      </c>
      <c r="O70" s="127">
        <v>0</v>
      </c>
      <c r="P70" s="127">
        <v>0</v>
      </c>
      <c r="Q70" s="127">
        <v>0</v>
      </c>
      <c r="R70" s="127">
        <v>0</v>
      </c>
      <c r="S70" s="127">
        <v>0</v>
      </c>
      <c r="T70" s="127">
        <v>0</v>
      </c>
      <c r="U70" s="121"/>
      <c r="V70" s="121">
        <v>0</v>
      </c>
      <c r="W70" s="121"/>
      <c r="X70" s="127" t="s">
        <v>287</v>
      </c>
      <c r="Y70" s="121"/>
      <c r="Z70" s="121"/>
      <c r="AA70" s="121">
        <v>1</v>
      </c>
    </row>
    <row r="71" spans="1:27" ht="38.25">
      <c r="A71" s="115">
        <v>61</v>
      </c>
      <c r="B71" s="121" t="s">
        <v>251</v>
      </c>
      <c r="C71" s="128" t="s">
        <v>256</v>
      </c>
      <c r="D71" s="128" t="s">
        <v>263</v>
      </c>
      <c r="E71" s="129">
        <v>10</v>
      </c>
      <c r="F71" s="121" t="s">
        <v>444</v>
      </c>
      <c r="G71" s="121" t="s">
        <v>445</v>
      </c>
      <c r="H71" s="121" t="s">
        <v>254</v>
      </c>
      <c r="I71" s="121">
        <v>0</v>
      </c>
      <c r="J71" s="124"/>
      <c r="K71" s="124"/>
      <c r="L71" s="124"/>
      <c r="M71" s="125">
        <f t="shared" si="0"/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7">
        <v>0</v>
      </c>
      <c r="T71" s="127">
        <v>0</v>
      </c>
      <c r="U71" s="121"/>
      <c r="V71" s="121">
        <v>0</v>
      </c>
      <c r="W71" s="121"/>
      <c r="X71" s="127" t="s">
        <v>287</v>
      </c>
      <c r="Y71" s="121"/>
      <c r="Z71" s="121"/>
      <c r="AA71" s="121">
        <v>1</v>
      </c>
    </row>
    <row r="72" spans="1:27" ht="38.25">
      <c r="A72" s="114">
        <v>62</v>
      </c>
      <c r="B72" s="121" t="s">
        <v>251</v>
      </c>
      <c r="C72" s="128" t="s">
        <v>256</v>
      </c>
      <c r="D72" s="128" t="s">
        <v>446</v>
      </c>
      <c r="E72" s="129">
        <v>10</v>
      </c>
      <c r="F72" s="121" t="s">
        <v>447</v>
      </c>
      <c r="G72" s="121" t="s">
        <v>448</v>
      </c>
      <c r="H72" s="121" t="s">
        <v>254</v>
      </c>
      <c r="I72" s="121">
        <v>0</v>
      </c>
      <c r="J72" s="124"/>
      <c r="K72" s="124"/>
      <c r="L72" s="124"/>
      <c r="M72" s="125">
        <f t="shared" si="0"/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7">
        <v>0</v>
      </c>
      <c r="T72" s="127">
        <v>0</v>
      </c>
      <c r="U72" s="121"/>
      <c r="V72" s="121">
        <v>0</v>
      </c>
      <c r="W72" s="121"/>
      <c r="X72" s="127" t="s">
        <v>287</v>
      </c>
      <c r="Y72" s="121"/>
      <c r="Z72" s="121"/>
      <c r="AA72" s="121">
        <v>1</v>
      </c>
    </row>
    <row r="73" spans="1:27" ht="38.25">
      <c r="A73" s="115">
        <v>63</v>
      </c>
      <c r="B73" s="121" t="s">
        <v>251</v>
      </c>
      <c r="C73" s="128" t="s">
        <v>256</v>
      </c>
      <c r="D73" s="128" t="s">
        <v>267</v>
      </c>
      <c r="E73" s="129">
        <v>10</v>
      </c>
      <c r="F73" s="121" t="s">
        <v>447</v>
      </c>
      <c r="G73" s="121" t="s">
        <v>448</v>
      </c>
      <c r="H73" s="121" t="s">
        <v>254</v>
      </c>
      <c r="I73" s="121">
        <v>0</v>
      </c>
      <c r="J73" s="124"/>
      <c r="K73" s="124"/>
      <c r="L73" s="124"/>
      <c r="M73" s="125">
        <f t="shared" si="0"/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7">
        <v>0</v>
      </c>
      <c r="T73" s="127">
        <v>0</v>
      </c>
      <c r="U73" s="121"/>
      <c r="V73" s="121">
        <v>0</v>
      </c>
      <c r="W73" s="121"/>
      <c r="X73" s="127" t="s">
        <v>287</v>
      </c>
      <c r="Y73" s="121"/>
      <c r="Z73" s="121"/>
      <c r="AA73" s="121">
        <v>1</v>
      </c>
    </row>
    <row r="74" spans="1:27" ht="38.25">
      <c r="A74" s="114">
        <v>64</v>
      </c>
      <c r="B74" s="121" t="s">
        <v>251</v>
      </c>
      <c r="C74" s="128" t="s">
        <v>256</v>
      </c>
      <c r="D74" s="128" t="s">
        <v>268</v>
      </c>
      <c r="E74" s="129">
        <v>10</v>
      </c>
      <c r="F74" s="121" t="s">
        <v>447</v>
      </c>
      <c r="G74" s="121" t="s">
        <v>448</v>
      </c>
      <c r="H74" s="121" t="s">
        <v>254</v>
      </c>
      <c r="I74" s="121">
        <v>0</v>
      </c>
      <c r="J74" s="124"/>
      <c r="K74" s="124"/>
      <c r="L74" s="124"/>
      <c r="M74" s="125">
        <f t="shared" si="0"/>
        <v>0</v>
      </c>
      <c r="N74" s="127">
        <v>0</v>
      </c>
      <c r="O74" s="127">
        <v>0</v>
      </c>
      <c r="P74" s="127">
        <v>0</v>
      </c>
      <c r="Q74" s="127">
        <v>0</v>
      </c>
      <c r="R74" s="127">
        <v>0</v>
      </c>
      <c r="S74" s="127">
        <v>0</v>
      </c>
      <c r="T74" s="127">
        <v>0</v>
      </c>
      <c r="U74" s="121"/>
      <c r="V74" s="121">
        <v>0</v>
      </c>
      <c r="W74" s="121"/>
      <c r="X74" s="127" t="s">
        <v>287</v>
      </c>
      <c r="Y74" s="121"/>
      <c r="Z74" s="121"/>
      <c r="AA74" s="121">
        <v>1</v>
      </c>
    </row>
    <row r="75" spans="1:27" ht="38.25">
      <c r="A75" s="115">
        <v>65</v>
      </c>
      <c r="B75" s="121" t="s">
        <v>251</v>
      </c>
      <c r="C75" s="128" t="s">
        <v>256</v>
      </c>
      <c r="D75" s="128" t="s">
        <v>266</v>
      </c>
      <c r="E75" s="129">
        <v>10</v>
      </c>
      <c r="F75" s="121" t="s">
        <v>447</v>
      </c>
      <c r="G75" s="121" t="s">
        <v>448</v>
      </c>
      <c r="H75" s="121" t="s">
        <v>254</v>
      </c>
      <c r="I75" s="121">
        <v>0</v>
      </c>
      <c r="J75" s="124"/>
      <c r="K75" s="124"/>
      <c r="L75" s="124"/>
      <c r="M75" s="125">
        <f t="shared" si="0"/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7">
        <v>0</v>
      </c>
      <c r="T75" s="127">
        <v>0</v>
      </c>
      <c r="U75" s="121"/>
      <c r="V75" s="121">
        <v>0</v>
      </c>
      <c r="W75" s="121"/>
      <c r="X75" s="127" t="s">
        <v>287</v>
      </c>
      <c r="Y75" s="121"/>
      <c r="Z75" s="121"/>
      <c r="AA75" s="121">
        <v>1</v>
      </c>
    </row>
    <row r="76" spans="1:27" ht="38.25">
      <c r="A76" s="114">
        <v>66</v>
      </c>
      <c r="B76" s="121" t="s">
        <v>251</v>
      </c>
      <c r="C76" s="128" t="s">
        <v>252</v>
      </c>
      <c r="D76" s="121" t="s">
        <v>255</v>
      </c>
      <c r="E76" s="129">
        <v>6</v>
      </c>
      <c r="F76" s="121" t="s">
        <v>449</v>
      </c>
      <c r="G76" s="121" t="s">
        <v>450</v>
      </c>
      <c r="H76" s="121" t="s">
        <v>254</v>
      </c>
      <c r="I76" s="121">
        <v>0</v>
      </c>
      <c r="J76" s="124"/>
      <c r="K76" s="124"/>
      <c r="L76" s="124"/>
      <c r="M76" s="125">
        <f t="shared" si="0"/>
        <v>0</v>
      </c>
      <c r="N76" s="127">
        <v>0</v>
      </c>
      <c r="O76" s="127">
        <v>0</v>
      </c>
      <c r="P76" s="127">
        <v>0</v>
      </c>
      <c r="Q76" s="127">
        <v>0</v>
      </c>
      <c r="R76" s="127">
        <v>0</v>
      </c>
      <c r="S76" s="127">
        <v>0</v>
      </c>
      <c r="T76" s="127">
        <v>0</v>
      </c>
      <c r="U76" s="121"/>
      <c r="V76" s="121">
        <v>0</v>
      </c>
      <c r="W76" s="121"/>
      <c r="X76" s="127" t="s">
        <v>287</v>
      </c>
      <c r="Y76" s="121"/>
      <c r="Z76" s="121"/>
      <c r="AA76" s="121">
        <v>1</v>
      </c>
    </row>
    <row r="77" spans="1:27" ht="38.25">
      <c r="A77" s="115">
        <v>67</v>
      </c>
      <c r="B77" s="121" t="s">
        <v>251</v>
      </c>
      <c r="C77" s="128" t="s">
        <v>279</v>
      </c>
      <c r="D77" s="121" t="s">
        <v>451</v>
      </c>
      <c r="E77" s="129">
        <v>6</v>
      </c>
      <c r="F77" s="121" t="s">
        <v>452</v>
      </c>
      <c r="G77" s="121" t="s">
        <v>453</v>
      </c>
      <c r="H77" s="121" t="s">
        <v>254</v>
      </c>
      <c r="I77" s="121">
        <v>0</v>
      </c>
      <c r="J77" s="124"/>
      <c r="K77" s="124"/>
      <c r="L77" s="124"/>
      <c r="M77" s="125">
        <f aca="true" t="shared" si="1" ref="M77:M102">N77+O77+P77+U77</f>
        <v>0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7">
        <v>0</v>
      </c>
      <c r="T77" s="127">
        <v>0</v>
      </c>
      <c r="U77" s="121"/>
      <c r="V77" s="121">
        <v>0</v>
      </c>
      <c r="W77" s="121"/>
      <c r="X77" s="127" t="s">
        <v>287</v>
      </c>
      <c r="Y77" s="121"/>
      <c r="Z77" s="121"/>
      <c r="AA77" s="121">
        <v>1</v>
      </c>
    </row>
    <row r="78" spans="1:27" ht="38.25">
      <c r="A78" s="114">
        <v>68</v>
      </c>
      <c r="B78" s="121" t="s">
        <v>251</v>
      </c>
      <c r="C78" s="128" t="s">
        <v>261</v>
      </c>
      <c r="D78" s="128" t="s">
        <v>262</v>
      </c>
      <c r="E78" s="129">
        <v>6</v>
      </c>
      <c r="F78" s="121" t="s">
        <v>454</v>
      </c>
      <c r="G78" s="121" t="s">
        <v>455</v>
      </c>
      <c r="H78" s="121" t="s">
        <v>254</v>
      </c>
      <c r="I78" s="121">
        <v>0</v>
      </c>
      <c r="J78" s="124"/>
      <c r="K78" s="124"/>
      <c r="L78" s="124"/>
      <c r="M78" s="125">
        <f t="shared" si="1"/>
        <v>0</v>
      </c>
      <c r="N78" s="127">
        <v>0</v>
      </c>
      <c r="O78" s="127">
        <v>0</v>
      </c>
      <c r="P78" s="127">
        <v>0</v>
      </c>
      <c r="Q78" s="127">
        <v>0</v>
      </c>
      <c r="R78" s="127">
        <v>0</v>
      </c>
      <c r="S78" s="127">
        <v>0</v>
      </c>
      <c r="T78" s="127">
        <v>0</v>
      </c>
      <c r="U78" s="121"/>
      <c r="V78" s="121">
        <v>0</v>
      </c>
      <c r="W78" s="121"/>
      <c r="X78" s="127" t="s">
        <v>287</v>
      </c>
      <c r="Y78" s="121"/>
      <c r="Z78" s="121"/>
      <c r="AA78" s="121">
        <v>1</v>
      </c>
    </row>
    <row r="79" spans="1:27" ht="38.25">
      <c r="A79" s="115">
        <v>69</v>
      </c>
      <c r="B79" s="121" t="s">
        <v>251</v>
      </c>
      <c r="C79" s="128" t="s">
        <v>256</v>
      </c>
      <c r="D79" s="128" t="s">
        <v>456</v>
      </c>
      <c r="E79" s="129">
        <v>10</v>
      </c>
      <c r="F79" s="121" t="s">
        <v>457</v>
      </c>
      <c r="G79" s="121" t="s">
        <v>458</v>
      </c>
      <c r="H79" s="121" t="s">
        <v>254</v>
      </c>
      <c r="I79" s="121">
        <v>0</v>
      </c>
      <c r="J79" s="124"/>
      <c r="K79" s="124"/>
      <c r="L79" s="124"/>
      <c r="M79" s="125">
        <f t="shared" si="1"/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7">
        <v>0</v>
      </c>
      <c r="T79" s="127">
        <v>0</v>
      </c>
      <c r="U79" s="121"/>
      <c r="V79" s="121">
        <v>0</v>
      </c>
      <c r="W79" s="121"/>
      <c r="X79" s="127" t="s">
        <v>287</v>
      </c>
      <c r="Y79" s="121"/>
      <c r="Z79" s="121"/>
      <c r="AA79" s="121">
        <v>1</v>
      </c>
    </row>
    <row r="80" spans="1:27" ht="38.25">
      <c r="A80" s="114">
        <v>70</v>
      </c>
      <c r="B80" s="121" t="s">
        <v>251</v>
      </c>
      <c r="C80" s="128" t="s">
        <v>256</v>
      </c>
      <c r="D80" s="128" t="s">
        <v>459</v>
      </c>
      <c r="E80" s="129">
        <v>10</v>
      </c>
      <c r="F80" s="121" t="s">
        <v>460</v>
      </c>
      <c r="G80" s="121" t="s">
        <v>461</v>
      </c>
      <c r="H80" s="121" t="s">
        <v>254</v>
      </c>
      <c r="I80" s="121">
        <v>0</v>
      </c>
      <c r="J80" s="124"/>
      <c r="K80" s="124"/>
      <c r="L80" s="124"/>
      <c r="M80" s="125">
        <f t="shared" si="1"/>
        <v>0</v>
      </c>
      <c r="N80" s="127">
        <v>0</v>
      </c>
      <c r="O80" s="127">
        <v>0</v>
      </c>
      <c r="P80" s="127">
        <v>0</v>
      </c>
      <c r="Q80" s="127">
        <v>0</v>
      </c>
      <c r="R80" s="127">
        <v>0</v>
      </c>
      <c r="S80" s="127">
        <v>0</v>
      </c>
      <c r="T80" s="127">
        <v>0</v>
      </c>
      <c r="U80" s="121"/>
      <c r="V80" s="121">
        <v>0</v>
      </c>
      <c r="W80" s="121"/>
      <c r="X80" s="127" t="s">
        <v>287</v>
      </c>
      <c r="Y80" s="121"/>
      <c r="Z80" s="121"/>
      <c r="AA80" s="121">
        <v>1</v>
      </c>
    </row>
    <row r="81" spans="1:27" ht="38.25">
      <c r="A81" s="115">
        <v>71</v>
      </c>
      <c r="B81" s="121" t="s">
        <v>251</v>
      </c>
      <c r="C81" s="128" t="s">
        <v>256</v>
      </c>
      <c r="D81" s="128" t="s">
        <v>462</v>
      </c>
      <c r="E81" s="129">
        <v>10</v>
      </c>
      <c r="F81" s="121" t="s">
        <v>463</v>
      </c>
      <c r="G81" s="121" t="s">
        <v>464</v>
      </c>
      <c r="H81" s="121" t="s">
        <v>254</v>
      </c>
      <c r="I81" s="121">
        <v>0</v>
      </c>
      <c r="J81" s="124"/>
      <c r="K81" s="124"/>
      <c r="L81" s="124"/>
      <c r="M81" s="125">
        <f t="shared" si="1"/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7">
        <v>0</v>
      </c>
      <c r="T81" s="127">
        <v>0</v>
      </c>
      <c r="U81" s="121"/>
      <c r="V81" s="121">
        <v>0</v>
      </c>
      <c r="W81" s="121"/>
      <c r="X81" s="127" t="s">
        <v>287</v>
      </c>
      <c r="Y81" s="121"/>
      <c r="Z81" s="121"/>
      <c r="AA81" s="121">
        <v>1</v>
      </c>
    </row>
    <row r="82" spans="1:27" ht="38.25">
      <c r="A82" s="114">
        <v>72</v>
      </c>
      <c r="B82" s="121" t="s">
        <v>251</v>
      </c>
      <c r="C82" s="128" t="s">
        <v>256</v>
      </c>
      <c r="D82" s="128" t="s">
        <v>465</v>
      </c>
      <c r="E82" s="129">
        <v>10</v>
      </c>
      <c r="F82" s="121" t="s">
        <v>463</v>
      </c>
      <c r="G82" s="121" t="s">
        <v>464</v>
      </c>
      <c r="H82" s="121" t="s">
        <v>254</v>
      </c>
      <c r="I82" s="121">
        <v>0</v>
      </c>
      <c r="J82" s="124"/>
      <c r="K82" s="124"/>
      <c r="L82" s="124"/>
      <c r="M82" s="125">
        <f t="shared" si="1"/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7">
        <v>0</v>
      </c>
      <c r="T82" s="127">
        <v>0</v>
      </c>
      <c r="U82" s="121"/>
      <c r="V82" s="121">
        <v>0</v>
      </c>
      <c r="W82" s="121"/>
      <c r="X82" s="127" t="s">
        <v>287</v>
      </c>
      <c r="Y82" s="121"/>
      <c r="Z82" s="121"/>
      <c r="AA82" s="121">
        <v>1</v>
      </c>
    </row>
    <row r="83" spans="1:27" ht="38.25">
      <c r="A83" s="115">
        <v>73</v>
      </c>
      <c r="B83" s="121" t="s">
        <v>251</v>
      </c>
      <c r="C83" s="128" t="s">
        <v>256</v>
      </c>
      <c r="D83" s="128" t="s">
        <v>466</v>
      </c>
      <c r="E83" s="129">
        <v>10</v>
      </c>
      <c r="F83" s="121" t="s">
        <v>467</v>
      </c>
      <c r="G83" s="121" t="s">
        <v>468</v>
      </c>
      <c r="H83" s="121" t="s">
        <v>254</v>
      </c>
      <c r="I83" s="121">
        <v>0</v>
      </c>
      <c r="J83" s="124"/>
      <c r="K83" s="124"/>
      <c r="L83" s="124"/>
      <c r="M83" s="125">
        <f t="shared" si="1"/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7">
        <v>0</v>
      </c>
      <c r="T83" s="127">
        <v>0</v>
      </c>
      <c r="U83" s="121"/>
      <c r="V83" s="121">
        <v>0</v>
      </c>
      <c r="W83" s="121"/>
      <c r="X83" s="127" t="s">
        <v>287</v>
      </c>
      <c r="Y83" s="121"/>
      <c r="Z83" s="121"/>
      <c r="AA83" s="121">
        <v>1</v>
      </c>
    </row>
    <row r="84" spans="1:27" ht="38.25">
      <c r="A84" s="114">
        <v>74</v>
      </c>
      <c r="B84" s="121" t="s">
        <v>251</v>
      </c>
      <c r="C84" s="128" t="s">
        <v>256</v>
      </c>
      <c r="D84" s="128" t="s">
        <v>469</v>
      </c>
      <c r="E84" s="129">
        <v>10</v>
      </c>
      <c r="F84" s="121" t="s">
        <v>467</v>
      </c>
      <c r="G84" s="121" t="s">
        <v>468</v>
      </c>
      <c r="H84" s="121" t="s">
        <v>254</v>
      </c>
      <c r="I84" s="121">
        <v>0</v>
      </c>
      <c r="J84" s="124"/>
      <c r="K84" s="124"/>
      <c r="L84" s="124"/>
      <c r="M84" s="125">
        <f t="shared" si="1"/>
        <v>0</v>
      </c>
      <c r="N84" s="127">
        <v>0</v>
      </c>
      <c r="O84" s="127">
        <v>0</v>
      </c>
      <c r="P84" s="127">
        <v>0</v>
      </c>
      <c r="Q84" s="127">
        <v>0</v>
      </c>
      <c r="R84" s="127">
        <v>0</v>
      </c>
      <c r="S84" s="127">
        <v>0</v>
      </c>
      <c r="T84" s="127">
        <v>0</v>
      </c>
      <c r="U84" s="121"/>
      <c r="V84" s="121">
        <v>0</v>
      </c>
      <c r="W84" s="121"/>
      <c r="X84" s="127" t="s">
        <v>287</v>
      </c>
      <c r="Y84" s="121"/>
      <c r="Z84" s="121"/>
      <c r="AA84" s="121">
        <v>1</v>
      </c>
    </row>
    <row r="85" spans="1:27" ht="38.25">
      <c r="A85" s="115">
        <v>75</v>
      </c>
      <c r="B85" s="121" t="s">
        <v>251</v>
      </c>
      <c r="C85" s="128" t="s">
        <v>256</v>
      </c>
      <c r="D85" s="128" t="s">
        <v>470</v>
      </c>
      <c r="E85" s="129">
        <v>10</v>
      </c>
      <c r="F85" s="121" t="s">
        <v>467</v>
      </c>
      <c r="G85" s="121" t="s">
        <v>468</v>
      </c>
      <c r="H85" s="121" t="s">
        <v>254</v>
      </c>
      <c r="I85" s="121">
        <v>0</v>
      </c>
      <c r="J85" s="124"/>
      <c r="K85" s="124"/>
      <c r="L85" s="124"/>
      <c r="M85" s="125">
        <f t="shared" si="1"/>
        <v>0</v>
      </c>
      <c r="N85" s="127">
        <v>0</v>
      </c>
      <c r="O85" s="127">
        <v>0</v>
      </c>
      <c r="P85" s="127">
        <v>0</v>
      </c>
      <c r="Q85" s="127">
        <v>0</v>
      </c>
      <c r="R85" s="127">
        <v>0</v>
      </c>
      <c r="S85" s="127">
        <v>0</v>
      </c>
      <c r="T85" s="127">
        <v>0</v>
      </c>
      <c r="U85" s="121"/>
      <c r="V85" s="121">
        <v>0</v>
      </c>
      <c r="W85" s="121"/>
      <c r="X85" s="127" t="s">
        <v>287</v>
      </c>
      <c r="Y85" s="121"/>
      <c r="Z85" s="121"/>
      <c r="AA85" s="121">
        <v>1</v>
      </c>
    </row>
    <row r="86" spans="1:27" ht="38.25">
      <c r="A86" s="114">
        <v>76</v>
      </c>
      <c r="B86" s="121" t="s">
        <v>251</v>
      </c>
      <c r="C86" s="128" t="s">
        <v>256</v>
      </c>
      <c r="D86" s="128" t="s">
        <v>471</v>
      </c>
      <c r="E86" s="129">
        <v>6</v>
      </c>
      <c r="F86" s="121" t="s">
        <v>472</v>
      </c>
      <c r="G86" s="121" t="s">
        <v>473</v>
      </c>
      <c r="H86" s="121" t="s">
        <v>254</v>
      </c>
      <c r="I86" s="121">
        <v>0</v>
      </c>
      <c r="J86" s="124"/>
      <c r="K86" s="124"/>
      <c r="L86" s="124"/>
      <c r="M86" s="125">
        <f t="shared" si="1"/>
        <v>0</v>
      </c>
      <c r="N86" s="127">
        <v>0</v>
      </c>
      <c r="O86" s="127">
        <v>0</v>
      </c>
      <c r="P86" s="127">
        <v>0</v>
      </c>
      <c r="Q86" s="127">
        <v>0</v>
      </c>
      <c r="R86" s="127">
        <v>0</v>
      </c>
      <c r="S86" s="127">
        <v>0</v>
      </c>
      <c r="T86" s="127">
        <v>0</v>
      </c>
      <c r="U86" s="121"/>
      <c r="V86" s="121">
        <v>0</v>
      </c>
      <c r="W86" s="121"/>
      <c r="X86" s="127" t="s">
        <v>287</v>
      </c>
      <c r="Y86" s="121"/>
      <c r="Z86" s="121"/>
      <c r="AA86" s="121">
        <v>1</v>
      </c>
    </row>
    <row r="87" spans="1:27" ht="38.25">
      <c r="A87" s="115">
        <v>77</v>
      </c>
      <c r="B87" s="121" t="s">
        <v>251</v>
      </c>
      <c r="C87" s="128" t="s">
        <v>256</v>
      </c>
      <c r="D87" s="128" t="s">
        <v>404</v>
      </c>
      <c r="E87" s="129">
        <v>10</v>
      </c>
      <c r="F87" s="121" t="s">
        <v>472</v>
      </c>
      <c r="G87" s="121" t="s">
        <v>473</v>
      </c>
      <c r="H87" s="121" t="s">
        <v>254</v>
      </c>
      <c r="I87" s="121">
        <v>0</v>
      </c>
      <c r="J87" s="124"/>
      <c r="K87" s="124"/>
      <c r="L87" s="124"/>
      <c r="M87" s="125">
        <f t="shared" si="1"/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7">
        <v>0</v>
      </c>
      <c r="T87" s="127">
        <v>0</v>
      </c>
      <c r="U87" s="121"/>
      <c r="V87" s="121">
        <v>0</v>
      </c>
      <c r="W87" s="121"/>
      <c r="X87" s="127" t="s">
        <v>287</v>
      </c>
      <c r="Y87" s="121"/>
      <c r="Z87" s="121"/>
      <c r="AA87" s="121">
        <v>1</v>
      </c>
    </row>
    <row r="88" spans="1:27" ht="38.25">
      <c r="A88" s="114">
        <v>78</v>
      </c>
      <c r="B88" s="121" t="s">
        <v>251</v>
      </c>
      <c r="C88" s="128" t="s">
        <v>256</v>
      </c>
      <c r="D88" s="128" t="s">
        <v>474</v>
      </c>
      <c r="E88" s="129">
        <v>10</v>
      </c>
      <c r="F88" s="121" t="s">
        <v>475</v>
      </c>
      <c r="G88" s="121" t="s">
        <v>476</v>
      </c>
      <c r="H88" s="121" t="s">
        <v>254</v>
      </c>
      <c r="I88" s="121">
        <v>0</v>
      </c>
      <c r="J88" s="124"/>
      <c r="K88" s="124"/>
      <c r="L88" s="124"/>
      <c r="M88" s="125">
        <f t="shared" si="1"/>
        <v>0</v>
      </c>
      <c r="N88" s="127">
        <v>0</v>
      </c>
      <c r="O88" s="127">
        <v>0</v>
      </c>
      <c r="P88" s="127">
        <v>0</v>
      </c>
      <c r="Q88" s="127">
        <v>0</v>
      </c>
      <c r="R88" s="127">
        <v>0</v>
      </c>
      <c r="S88" s="127">
        <v>0</v>
      </c>
      <c r="T88" s="127">
        <v>0</v>
      </c>
      <c r="U88" s="121"/>
      <c r="V88" s="121">
        <v>0</v>
      </c>
      <c r="W88" s="121"/>
      <c r="X88" s="127" t="s">
        <v>287</v>
      </c>
      <c r="Y88" s="121"/>
      <c r="Z88" s="121"/>
      <c r="AA88" s="121">
        <v>1</v>
      </c>
    </row>
    <row r="89" spans="1:27" ht="38.25">
      <c r="A89" s="115">
        <v>79</v>
      </c>
      <c r="B89" s="121" t="s">
        <v>251</v>
      </c>
      <c r="C89" s="128" t="s">
        <v>256</v>
      </c>
      <c r="D89" s="128" t="s">
        <v>270</v>
      </c>
      <c r="E89" s="129">
        <v>10</v>
      </c>
      <c r="F89" s="121" t="s">
        <v>477</v>
      </c>
      <c r="G89" s="121" t="s">
        <v>478</v>
      </c>
      <c r="H89" s="121" t="s">
        <v>254</v>
      </c>
      <c r="I89" s="121">
        <v>0</v>
      </c>
      <c r="J89" s="124"/>
      <c r="K89" s="124"/>
      <c r="L89" s="124"/>
      <c r="M89" s="125">
        <f t="shared" si="1"/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7">
        <v>0</v>
      </c>
      <c r="T89" s="127">
        <v>0</v>
      </c>
      <c r="U89" s="121"/>
      <c r="V89" s="121">
        <v>0</v>
      </c>
      <c r="W89" s="121"/>
      <c r="X89" s="127" t="s">
        <v>287</v>
      </c>
      <c r="Y89" s="121"/>
      <c r="Z89" s="121"/>
      <c r="AA89" s="121">
        <v>1</v>
      </c>
    </row>
    <row r="90" spans="1:27" ht="38.25">
      <c r="A90" s="114">
        <v>80</v>
      </c>
      <c r="B90" s="121" t="s">
        <v>251</v>
      </c>
      <c r="C90" s="128" t="s">
        <v>256</v>
      </c>
      <c r="D90" s="128" t="s">
        <v>271</v>
      </c>
      <c r="E90" s="129">
        <v>10</v>
      </c>
      <c r="F90" s="121" t="s">
        <v>477</v>
      </c>
      <c r="G90" s="121" t="s">
        <v>478</v>
      </c>
      <c r="H90" s="121" t="s">
        <v>254</v>
      </c>
      <c r="I90" s="121">
        <v>0</v>
      </c>
      <c r="J90" s="124"/>
      <c r="K90" s="124"/>
      <c r="L90" s="124"/>
      <c r="M90" s="125">
        <f t="shared" si="1"/>
        <v>0</v>
      </c>
      <c r="N90" s="127">
        <v>0</v>
      </c>
      <c r="O90" s="127">
        <v>0</v>
      </c>
      <c r="P90" s="127">
        <v>0</v>
      </c>
      <c r="Q90" s="127">
        <v>0</v>
      </c>
      <c r="R90" s="127">
        <v>0</v>
      </c>
      <c r="S90" s="127">
        <v>0</v>
      </c>
      <c r="T90" s="127">
        <v>0</v>
      </c>
      <c r="U90" s="121"/>
      <c r="V90" s="121">
        <v>0</v>
      </c>
      <c r="W90" s="121"/>
      <c r="X90" s="127" t="s">
        <v>287</v>
      </c>
      <c r="Y90" s="121"/>
      <c r="Z90" s="121"/>
      <c r="AA90" s="121">
        <v>1</v>
      </c>
    </row>
    <row r="91" spans="1:27" ht="38.25">
      <c r="A91" s="115">
        <v>81</v>
      </c>
      <c r="B91" s="121" t="s">
        <v>251</v>
      </c>
      <c r="C91" s="128" t="s">
        <v>256</v>
      </c>
      <c r="D91" s="128" t="s">
        <v>272</v>
      </c>
      <c r="E91" s="129">
        <v>10</v>
      </c>
      <c r="F91" s="121" t="s">
        <v>477</v>
      </c>
      <c r="G91" s="121" t="s">
        <v>478</v>
      </c>
      <c r="H91" s="121" t="s">
        <v>254</v>
      </c>
      <c r="I91" s="121">
        <v>0</v>
      </c>
      <c r="J91" s="124"/>
      <c r="K91" s="124"/>
      <c r="L91" s="124"/>
      <c r="M91" s="125">
        <f t="shared" si="1"/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0</v>
      </c>
      <c r="S91" s="127">
        <v>0</v>
      </c>
      <c r="T91" s="127">
        <v>0</v>
      </c>
      <c r="U91" s="121"/>
      <c r="V91" s="121">
        <v>0</v>
      </c>
      <c r="W91" s="121"/>
      <c r="X91" s="127" t="s">
        <v>287</v>
      </c>
      <c r="Y91" s="121"/>
      <c r="Z91" s="121"/>
      <c r="AA91" s="121">
        <v>1</v>
      </c>
    </row>
    <row r="92" spans="1:27" ht="38.25">
      <c r="A92" s="114">
        <v>82</v>
      </c>
      <c r="B92" s="121" t="s">
        <v>251</v>
      </c>
      <c r="C92" s="128" t="s">
        <v>256</v>
      </c>
      <c r="D92" s="128" t="s">
        <v>273</v>
      </c>
      <c r="E92" s="129">
        <v>6</v>
      </c>
      <c r="F92" s="121" t="s">
        <v>477</v>
      </c>
      <c r="G92" s="121" t="s">
        <v>478</v>
      </c>
      <c r="H92" s="121" t="s">
        <v>254</v>
      </c>
      <c r="I92" s="121">
        <v>0</v>
      </c>
      <c r="J92" s="124"/>
      <c r="K92" s="124"/>
      <c r="L92" s="124"/>
      <c r="M92" s="125">
        <f t="shared" si="1"/>
        <v>0</v>
      </c>
      <c r="N92" s="127">
        <v>0</v>
      </c>
      <c r="O92" s="127">
        <v>0</v>
      </c>
      <c r="P92" s="127">
        <v>0</v>
      </c>
      <c r="Q92" s="127">
        <v>0</v>
      </c>
      <c r="R92" s="127">
        <v>0</v>
      </c>
      <c r="S92" s="127">
        <v>0</v>
      </c>
      <c r="T92" s="127">
        <v>0</v>
      </c>
      <c r="U92" s="121"/>
      <c r="V92" s="121">
        <v>0</v>
      </c>
      <c r="W92" s="121"/>
      <c r="X92" s="127" t="s">
        <v>287</v>
      </c>
      <c r="Y92" s="121"/>
      <c r="Z92" s="121"/>
      <c r="AA92" s="121">
        <v>1</v>
      </c>
    </row>
    <row r="93" spans="1:27" ht="38.25">
      <c r="A93" s="115">
        <v>83</v>
      </c>
      <c r="B93" s="121" t="s">
        <v>251</v>
      </c>
      <c r="C93" s="128" t="s">
        <v>256</v>
      </c>
      <c r="D93" s="128" t="s">
        <v>274</v>
      </c>
      <c r="E93" s="129">
        <v>6</v>
      </c>
      <c r="F93" s="121" t="s">
        <v>477</v>
      </c>
      <c r="G93" s="121" t="s">
        <v>478</v>
      </c>
      <c r="H93" s="121" t="s">
        <v>254</v>
      </c>
      <c r="I93" s="121">
        <v>0</v>
      </c>
      <c r="J93" s="124"/>
      <c r="K93" s="124"/>
      <c r="L93" s="124"/>
      <c r="M93" s="125">
        <f t="shared" si="1"/>
        <v>0</v>
      </c>
      <c r="N93" s="127">
        <v>0</v>
      </c>
      <c r="O93" s="127">
        <v>0</v>
      </c>
      <c r="P93" s="127">
        <v>0</v>
      </c>
      <c r="Q93" s="127">
        <v>0</v>
      </c>
      <c r="R93" s="127">
        <v>0</v>
      </c>
      <c r="S93" s="127">
        <v>0</v>
      </c>
      <c r="T93" s="127">
        <v>0</v>
      </c>
      <c r="U93" s="121"/>
      <c r="V93" s="121">
        <v>0</v>
      </c>
      <c r="W93" s="121"/>
      <c r="X93" s="127" t="s">
        <v>287</v>
      </c>
      <c r="Y93" s="121"/>
      <c r="Z93" s="121"/>
      <c r="AA93" s="121">
        <v>1</v>
      </c>
    </row>
    <row r="94" spans="1:27" ht="38.25">
      <c r="A94" s="114">
        <v>84</v>
      </c>
      <c r="B94" s="121" t="s">
        <v>251</v>
      </c>
      <c r="C94" s="128" t="s">
        <v>256</v>
      </c>
      <c r="D94" s="128" t="s">
        <v>479</v>
      </c>
      <c r="E94" s="129">
        <v>10</v>
      </c>
      <c r="F94" s="121" t="s">
        <v>480</v>
      </c>
      <c r="G94" s="121" t="s">
        <v>481</v>
      </c>
      <c r="H94" s="121" t="s">
        <v>254</v>
      </c>
      <c r="I94" s="121">
        <v>0</v>
      </c>
      <c r="J94" s="124"/>
      <c r="K94" s="124"/>
      <c r="L94" s="124"/>
      <c r="M94" s="125">
        <f t="shared" si="1"/>
        <v>0</v>
      </c>
      <c r="N94" s="127">
        <v>0</v>
      </c>
      <c r="O94" s="127">
        <v>0</v>
      </c>
      <c r="P94" s="127">
        <v>0</v>
      </c>
      <c r="Q94" s="127">
        <v>0</v>
      </c>
      <c r="R94" s="127">
        <v>0</v>
      </c>
      <c r="S94" s="127">
        <v>0</v>
      </c>
      <c r="T94" s="127">
        <v>0</v>
      </c>
      <c r="U94" s="121"/>
      <c r="V94" s="121">
        <v>0</v>
      </c>
      <c r="W94" s="121"/>
      <c r="X94" s="127" t="s">
        <v>287</v>
      </c>
      <c r="Y94" s="121"/>
      <c r="Z94" s="121"/>
      <c r="AA94" s="121">
        <v>1</v>
      </c>
    </row>
    <row r="95" spans="1:27" ht="38.25">
      <c r="A95" s="115">
        <v>85</v>
      </c>
      <c r="B95" s="121" t="s">
        <v>251</v>
      </c>
      <c r="C95" s="128" t="s">
        <v>256</v>
      </c>
      <c r="D95" s="128" t="s">
        <v>275</v>
      </c>
      <c r="E95" s="129">
        <v>10</v>
      </c>
      <c r="F95" s="121" t="s">
        <v>480</v>
      </c>
      <c r="G95" s="121" t="s">
        <v>481</v>
      </c>
      <c r="H95" s="121" t="s">
        <v>254</v>
      </c>
      <c r="I95" s="121">
        <v>0</v>
      </c>
      <c r="J95" s="124"/>
      <c r="K95" s="124"/>
      <c r="L95" s="124"/>
      <c r="M95" s="125">
        <f t="shared" si="1"/>
        <v>0</v>
      </c>
      <c r="N95" s="127">
        <v>0</v>
      </c>
      <c r="O95" s="127">
        <v>0</v>
      </c>
      <c r="P95" s="127">
        <v>0</v>
      </c>
      <c r="Q95" s="127">
        <v>0</v>
      </c>
      <c r="R95" s="127">
        <v>0</v>
      </c>
      <c r="S95" s="127">
        <v>0</v>
      </c>
      <c r="T95" s="127">
        <v>0</v>
      </c>
      <c r="U95" s="121"/>
      <c r="V95" s="121">
        <v>0</v>
      </c>
      <c r="W95" s="121"/>
      <c r="X95" s="127" t="s">
        <v>287</v>
      </c>
      <c r="Y95" s="121"/>
      <c r="Z95" s="121"/>
      <c r="AA95" s="121">
        <v>1</v>
      </c>
    </row>
    <row r="96" spans="1:27" ht="38.25">
      <c r="A96" s="114">
        <v>86</v>
      </c>
      <c r="B96" s="121" t="s">
        <v>251</v>
      </c>
      <c r="C96" s="128" t="s">
        <v>252</v>
      </c>
      <c r="D96" s="121" t="s">
        <v>255</v>
      </c>
      <c r="E96" s="129">
        <v>35</v>
      </c>
      <c r="F96" s="121" t="s">
        <v>482</v>
      </c>
      <c r="G96" s="121" t="s">
        <v>483</v>
      </c>
      <c r="H96" s="121" t="s">
        <v>254</v>
      </c>
      <c r="I96" s="121">
        <v>0</v>
      </c>
      <c r="J96" s="124"/>
      <c r="K96" s="124"/>
      <c r="L96" s="124"/>
      <c r="M96" s="125">
        <f t="shared" si="1"/>
        <v>0</v>
      </c>
      <c r="N96" s="127">
        <v>0</v>
      </c>
      <c r="O96" s="127">
        <v>0</v>
      </c>
      <c r="P96" s="127">
        <v>0</v>
      </c>
      <c r="Q96" s="127">
        <v>0</v>
      </c>
      <c r="R96" s="127">
        <v>0</v>
      </c>
      <c r="S96" s="127">
        <v>0</v>
      </c>
      <c r="T96" s="127">
        <v>0</v>
      </c>
      <c r="U96" s="121"/>
      <c r="V96" s="121">
        <v>0</v>
      </c>
      <c r="W96" s="121"/>
      <c r="X96" s="127" t="s">
        <v>287</v>
      </c>
      <c r="Y96" s="121"/>
      <c r="Z96" s="121"/>
      <c r="AA96" s="121">
        <v>1</v>
      </c>
    </row>
    <row r="97" spans="1:27" ht="38.25">
      <c r="A97" s="115">
        <v>87</v>
      </c>
      <c r="B97" s="121" t="s">
        <v>251</v>
      </c>
      <c r="C97" s="128" t="s">
        <v>252</v>
      </c>
      <c r="D97" s="121" t="s">
        <v>255</v>
      </c>
      <c r="E97" s="129">
        <v>6</v>
      </c>
      <c r="F97" s="121" t="s">
        <v>484</v>
      </c>
      <c r="G97" s="121" t="s">
        <v>485</v>
      </c>
      <c r="H97" s="121" t="s">
        <v>254</v>
      </c>
      <c r="I97" s="121">
        <v>0</v>
      </c>
      <c r="J97" s="124"/>
      <c r="K97" s="124"/>
      <c r="L97" s="124"/>
      <c r="M97" s="125">
        <f t="shared" si="1"/>
        <v>0</v>
      </c>
      <c r="N97" s="127">
        <v>0</v>
      </c>
      <c r="O97" s="127">
        <v>0</v>
      </c>
      <c r="P97" s="127">
        <v>0</v>
      </c>
      <c r="Q97" s="127">
        <v>0</v>
      </c>
      <c r="R97" s="127">
        <v>0</v>
      </c>
      <c r="S97" s="127">
        <v>0</v>
      </c>
      <c r="T97" s="127">
        <v>0</v>
      </c>
      <c r="U97" s="121"/>
      <c r="V97" s="121">
        <v>0</v>
      </c>
      <c r="W97" s="121"/>
      <c r="X97" s="127" t="s">
        <v>287</v>
      </c>
      <c r="Y97" s="121"/>
      <c r="Z97" s="121"/>
      <c r="AA97" s="121">
        <v>1</v>
      </c>
    </row>
    <row r="98" spans="1:27" ht="38.25">
      <c r="A98" s="114">
        <v>88</v>
      </c>
      <c r="B98" s="121" t="s">
        <v>251</v>
      </c>
      <c r="C98" s="128" t="s">
        <v>252</v>
      </c>
      <c r="D98" s="121" t="s">
        <v>253</v>
      </c>
      <c r="E98" s="129">
        <v>6</v>
      </c>
      <c r="F98" s="121" t="s">
        <v>486</v>
      </c>
      <c r="G98" s="121" t="s">
        <v>487</v>
      </c>
      <c r="H98" s="121" t="s">
        <v>254</v>
      </c>
      <c r="I98" s="121">
        <v>0</v>
      </c>
      <c r="J98" s="124"/>
      <c r="K98" s="124"/>
      <c r="L98" s="124"/>
      <c r="M98" s="125">
        <f t="shared" si="1"/>
        <v>0</v>
      </c>
      <c r="N98" s="127">
        <v>0</v>
      </c>
      <c r="O98" s="127">
        <v>0</v>
      </c>
      <c r="P98" s="127">
        <v>0</v>
      </c>
      <c r="Q98" s="127">
        <v>0</v>
      </c>
      <c r="R98" s="127">
        <v>0</v>
      </c>
      <c r="S98" s="127">
        <v>0</v>
      </c>
      <c r="T98" s="127">
        <v>0</v>
      </c>
      <c r="U98" s="121"/>
      <c r="V98" s="121">
        <v>0</v>
      </c>
      <c r="W98" s="121"/>
      <c r="X98" s="127" t="s">
        <v>287</v>
      </c>
      <c r="Y98" s="121"/>
      <c r="Z98" s="121"/>
      <c r="AA98" s="121">
        <v>1</v>
      </c>
    </row>
    <row r="99" spans="1:27" ht="38.25">
      <c r="A99" s="115">
        <v>89</v>
      </c>
      <c r="B99" s="121" t="s">
        <v>251</v>
      </c>
      <c r="C99" s="128" t="s">
        <v>261</v>
      </c>
      <c r="D99" s="128" t="s">
        <v>269</v>
      </c>
      <c r="E99" s="129">
        <v>6</v>
      </c>
      <c r="F99" s="121" t="s">
        <v>488</v>
      </c>
      <c r="G99" s="121" t="s">
        <v>489</v>
      </c>
      <c r="H99" s="121" t="s">
        <v>254</v>
      </c>
      <c r="I99" s="121">
        <v>0</v>
      </c>
      <c r="J99" s="124"/>
      <c r="K99" s="124"/>
      <c r="L99" s="124"/>
      <c r="M99" s="125">
        <f t="shared" si="1"/>
        <v>0</v>
      </c>
      <c r="N99" s="127">
        <v>0</v>
      </c>
      <c r="O99" s="127">
        <v>0</v>
      </c>
      <c r="P99" s="127">
        <v>0</v>
      </c>
      <c r="Q99" s="127">
        <v>0</v>
      </c>
      <c r="R99" s="127">
        <v>0</v>
      </c>
      <c r="S99" s="127">
        <v>0</v>
      </c>
      <c r="T99" s="127">
        <v>0</v>
      </c>
      <c r="U99" s="121"/>
      <c r="V99" s="121">
        <v>0</v>
      </c>
      <c r="W99" s="121"/>
      <c r="X99" s="127" t="s">
        <v>287</v>
      </c>
      <c r="Y99" s="121"/>
      <c r="Z99" s="121"/>
      <c r="AA99" s="121">
        <v>1</v>
      </c>
    </row>
    <row r="100" spans="1:27" ht="38.25">
      <c r="A100" s="114">
        <v>90</v>
      </c>
      <c r="B100" s="121" t="s">
        <v>251</v>
      </c>
      <c r="C100" s="128" t="s">
        <v>256</v>
      </c>
      <c r="D100" s="128" t="s">
        <v>379</v>
      </c>
      <c r="E100" s="129">
        <v>6</v>
      </c>
      <c r="F100" s="121" t="s">
        <v>490</v>
      </c>
      <c r="G100" s="121" t="s">
        <v>491</v>
      </c>
      <c r="H100" s="121" t="s">
        <v>254</v>
      </c>
      <c r="I100" s="121">
        <v>0</v>
      </c>
      <c r="J100" s="124"/>
      <c r="K100" s="124"/>
      <c r="L100" s="124"/>
      <c r="M100" s="125">
        <f t="shared" si="1"/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7">
        <v>0</v>
      </c>
      <c r="T100" s="127">
        <v>0</v>
      </c>
      <c r="U100" s="121"/>
      <c r="V100" s="121">
        <v>0</v>
      </c>
      <c r="W100" s="121"/>
      <c r="X100" s="127" t="s">
        <v>287</v>
      </c>
      <c r="Y100" s="121"/>
      <c r="Z100" s="121"/>
      <c r="AA100" s="121">
        <v>1</v>
      </c>
    </row>
    <row r="101" spans="1:27" ht="38.25">
      <c r="A101" s="115">
        <v>91</v>
      </c>
      <c r="B101" s="121" t="s">
        <v>251</v>
      </c>
      <c r="C101" s="128" t="s">
        <v>256</v>
      </c>
      <c r="D101" s="128" t="s">
        <v>492</v>
      </c>
      <c r="E101" s="129">
        <v>10</v>
      </c>
      <c r="F101" s="121" t="s">
        <v>493</v>
      </c>
      <c r="G101" s="121" t="s">
        <v>494</v>
      </c>
      <c r="H101" s="121" t="s">
        <v>254</v>
      </c>
      <c r="I101" s="121">
        <v>0</v>
      </c>
      <c r="J101" s="124"/>
      <c r="K101" s="124"/>
      <c r="L101" s="124"/>
      <c r="M101" s="125">
        <f t="shared" si="1"/>
        <v>0</v>
      </c>
      <c r="N101" s="127">
        <v>0</v>
      </c>
      <c r="O101" s="127">
        <v>0</v>
      </c>
      <c r="P101" s="127">
        <v>0</v>
      </c>
      <c r="Q101" s="127">
        <v>0</v>
      </c>
      <c r="R101" s="127">
        <v>0</v>
      </c>
      <c r="S101" s="127">
        <v>0</v>
      </c>
      <c r="T101" s="127">
        <v>0</v>
      </c>
      <c r="U101" s="121"/>
      <c r="V101" s="121">
        <v>0</v>
      </c>
      <c r="W101" s="121"/>
      <c r="X101" s="127" t="s">
        <v>287</v>
      </c>
      <c r="Y101" s="121"/>
      <c r="Z101" s="121"/>
      <c r="AA101" s="121">
        <v>1</v>
      </c>
    </row>
    <row r="102" spans="1:27" ht="38.25">
      <c r="A102" s="114">
        <v>92</v>
      </c>
      <c r="B102" s="121" t="s">
        <v>251</v>
      </c>
      <c r="C102" s="128" t="s">
        <v>256</v>
      </c>
      <c r="D102" s="128" t="s">
        <v>495</v>
      </c>
      <c r="E102" s="129">
        <v>6</v>
      </c>
      <c r="F102" s="121" t="s">
        <v>496</v>
      </c>
      <c r="G102" s="121" t="s">
        <v>494</v>
      </c>
      <c r="H102" s="121" t="s">
        <v>254</v>
      </c>
      <c r="I102" s="121">
        <v>0</v>
      </c>
      <c r="J102" s="124"/>
      <c r="K102" s="124"/>
      <c r="L102" s="124"/>
      <c r="M102" s="125">
        <f t="shared" si="1"/>
        <v>0</v>
      </c>
      <c r="N102" s="127">
        <v>0</v>
      </c>
      <c r="O102" s="127">
        <v>0</v>
      </c>
      <c r="P102" s="127">
        <v>0</v>
      </c>
      <c r="Q102" s="127">
        <v>0</v>
      </c>
      <c r="R102" s="127">
        <v>0</v>
      </c>
      <c r="S102" s="127">
        <v>0</v>
      </c>
      <c r="T102" s="127">
        <v>0</v>
      </c>
      <c r="U102" s="121"/>
      <c r="V102" s="121">
        <v>0</v>
      </c>
      <c r="W102" s="121"/>
      <c r="X102" s="127" t="s">
        <v>287</v>
      </c>
      <c r="Y102" s="121"/>
      <c r="Z102" s="121"/>
      <c r="AA102" s="121">
        <v>1</v>
      </c>
    </row>
    <row r="103" spans="1:27" ht="38.25">
      <c r="A103" s="115">
        <v>93</v>
      </c>
      <c r="B103" s="123" t="s">
        <v>251</v>
      </c>
      <c r="C103" s="123" t="s">
        <v>256</v>
      </c>
      <c r="D103" s="123" t="s">
        <v>282</v>
      </c>
      <c r="E103" s="123">
        <v>10</v>
      </c>
      <c r="F103" s="121" t="s">
        <v>497</v>
      </c>
      <c r="G103" s="121" t="s">
        <v>498</v>
      </c>
      <c r="H103" s="123" t="s">
        <v>254</v>
      </c>
      <c r="I103" s="123">
        <v>0</v>
      </c>
      <c r="J103" s="123"/>
      <c r="K103" s="123"/>
      <c r="L103" s="123"/>
      <c r="M103" s="134">
        <v>0</v>
      </c>
      <c r="N103" s="123">
        <v>0</v>
      </c>
      <c r="O103" s="123">
        <v>0</v>
      </c>
      <c r="P103" s="123">
        <v>0</v>
      </c>
      <c r="Q103" s="123">
        <v>0</v>
      </c>
      <c r="R103" s="123">
        <v>0</v>
      </c>
      <c r="S103" s="123">
        <v>0</v>
      </c>
      <c r="T103" s="123">
        <v>0</v>
      </c>
      <c r="U103" s="123">
        <v>0</v>
      </c>
      <c r="V103" s="123">
        <v>0</v>
      </c>
      <c r="W103" s="123">
        <v>0</v>
      </c>
      <c r="X103" s="123" t="s">
        <v>287</v>
      </c>
      <c r="Y103" s="123"/>
      <c r="Z103" s="123"/>
      <c r="AA103" s="123">
        <v>1</v>
      </c>
    </row>
    <row r="104" spans="1:27" ht="38.25">
      <c r="A104" s="114">
        <v>94</v>
      </c>
      <c r="B104" s="123" t="s">
        <v>251</v>
      </c>
      <c r="C104" s="128" t="s">
        <v>256</v>
      </c>
      <c r="D104" s="128" t="s">
        <v>281</v>
      </c>
      <c r="E104" s="128">
        <v>10</v>
      </c>
      <c r="F104" s="121" t="s">
        <v>499</v>
      </c>
      <c r="G104" s="121" t="s">
        <v>500</v>
      </c>
      <c r="H104" s="123" t="s">
        <v>254</v>
      </c>
      <c r="I104" s="123">
        <v>0</v>
      </c>
      <c r="J104" s="123"/>
      <c r="K104" s="123"/>
      <c r="L104" s="123"/>
      <c r="M104" s="134">
        <v>0</v>
      </c>
      <c r="N104" s="123">
        <v>0</v>
      </c>
      <c r="O104" s="123">
        <v>0</v>
      </c>
      <c r="P104" s="123">
        <v>0</v>
      </c>
      <c r="Q104" s="123">
        <v>0</v>
      </c>
      <c r="R104" s="123">
        <v>0</v>
      </c>
      <c r="S104" s="123">
        <v>0</v>
      </c>
      <c r="T104" s="123">
        <v>0</v>
      </c>
      <c r="U104" s="123">
        <v>0</v>
      </c>
      <c r="V104" s="123">
        <v>0</v>
      </c>
      <c r="W104" s="123">
        <v>0</v>
      </c>
      <c r="X104" s="123" t="s">
        <v>287</v>
      </c>
      <c r="Y104" s="123"/>
      <c r="Z104" s="123"/>
      <c r="AA104" s="123">
        <v>1</v>
      </c>
    </row>
    <row r="105" spans="1:27" ht="38.25">
      <c r="A105" s="115">
        <v>95</v>
      </c>
      <c r="B105" s="123" t="s">
        <v>251</v>
      </c>
      <c r="C105" s="128" t="s">
        <v>256</v>
      </c>
      <c r="D105" s="121" t="s">
        <v>501</v>
      </c>
      <c r="E105" s="128">
        <v>10</v>
      </c>
      <c r="F105" s="121" t="s">
        <v>502</v>
      </c>
      <c r="G105" s="121" t="s">
        <v>503</v>
      </c>
      <c r="H105" s="123" t="s">
        <v>254</v>
      </c>
      <c r="I105" s="123">
        <v>0</v>
      </c>
      <c r="J105" s="123"/>
      <c r="K105" s="123"/>
      <c r="L105" s="123"/>
      <c r="M105" s="134">
        <v>0</v>
      </c>
      <c r="N105" s="123">
        <v>0</v>
      </c>
      <c r="O105" s="123">
        <v>0</v>
      </c>
      <c r="P105" s="123">
        <v>0</v>
      </c>
      <c r="Q105" s="123">
        <v>0</v>
      </c>
      <c r="R105" s="123">
        <v>0</v>
      </c>
      <c r="S105" s="123">
        <v>0</v>
      </c>
      <c r="T105" s="123">
        <v>0</v>
      </c>
      <c r="U105" s="123">
        <v>0</v>
      </c>
      <c r="V105" s="123">
        <v>0</v>
      </c>
      <c r="W105" s="123">
        <v>0</v>
      </c>
      <c r="X105" s="123" t="s">
        <v>287</v>
      </c>
      <c r="Y105" s="123"/>
      <c r="Z105" s="123"/>
      <c r="AA105" s="123">
        <v>1</v>
      </c>
    </row>
    <row r="106" spans="1:27" ht="38.25">
      <c r="A106" s="114">
        <v>96</v>
      </c>
      <c r="B106" s="123" t="s">
        <v>251</v>
      </c>
      <c r="C106" s="128" t="s">
        <v>256</v>
      </c>
      <c r="D106" s="121" t="s">
        <v>283</v>
      </c>
      <c r="E106" s="128">
        <v>10</v>
      </c>
      <c r="F106" s="121" t="s">
        <v>506</v>
      </c>
      <c r="G106" s="121" t="s">
        <v>507</v>
      </c>
      <c r="H106" s="123" t="s">
        <v>254</v>
      </c>
      <c r="I106" s="123">
        <v>0</v>
      </c>
      <c r="J106" s="123"/>
      <c r="K106" s="123"/>
      <c r="L106" s="123"/>
      <c r="M106" s="134">
        <v>0</v>
      </c>
      <c r="N106" s="123">
        <v>0</v>
      </c>
      <c r="O106" s="123">
        <v>0</v>
      </c>
      <c r="P106" s="123">
        <v>0</v>
      </c>
      <c r="Q106" s="123">
        <v>0</v>
      </c>
      <c r="R106" s="123">
        <v>0</v>
      </c>
      <c r="S106" s="123">
        <v>0</v>
      </c>
      <c r="T106" s="123">
        <v>0</v>
      </c>
      <c r="U106" s="123">
        <v>0</v>
      </c>
      <c r="V106" s="123">
        <v>0</v>
      </c>
      <c r="W106" s="123">
        <v>0</v>
      </c>
      <c r="X106" s="123" t="s">
        <v>287</v>
      </c>
      <c r="Y106" s="123"/>
      <c r="Z106" s="123"/>
      <c r="AA106" s="123">
        <v>1</v>
      </c>
    </row>
    <row r="107" spans="1:27" ht="38.25">
      <c r="A107" s="115">
        <v>97</v>
      </c>
      <c r="B107" s="123" t="s">
        <v>251</v>
      </c>
      <c r="C107" s="128" t="s">
        <v>256</v>
      </c>
      <c r="D107" s="128" t="s">
        <v>284</v>
      </c>
      <c r="E107" s="128">
        <v>10</v>
      </c>
      <c r="F107" s="121" t="s">
        <v>506</v>
      </c>
      <c r="G107" s="121" t="s">
        <v>507</v>
      </c>
      <c r="H107" s="123" t="s">
        <v>254</v>
      </c>
      <c r="I107" s="123">
        <v>0</v>
      </c>
      <c r="J107" s="123"/>
      <c r="K107" s="123"/>
      <c r="L107" s="123"/>
      <c r="M107" s="134">
        <v>0</v>
      </c>
      <c r="N107" s="123">
        <v>0</v>
      </c>
      <c r="O107" s="123">
        <v>0</v>
      </c>
      <c r="P107" s="123">
        <v>0</v>
      </c>
      <c r="Q107" s="123">
        <v>0</v>
      </c>
      <c r="R107" s="123">
        <v>0</v>
      </c>
      <c r="S107" s="123">
        <v>0</v>
      </c>
      <c r="T107" s="123">
        <v>0</v>
      </c>
      <c r="U107" s="123">
        <v>0</v>
      </c>
      <c r="V107" s="123">
        <v>0</v>
      </c>
      <c r="W107" s="123">
        <v>0</v>
      </c>
      <c r="X107" s="123" t="s">
        <v>287</v>
      </c>
      <c r="Y107" s="123"/>
      <c r="Z107" s="123"/>
      <c r="AA107" s="123">
        <v>1</v>
      </c>
    </row>
    <row r="108" spans="1:27" ht="38.25">
      <c r="A108" s="114">
        <v>98</v>
      </c>
      <c r="B108" s="123" t="s">
        <v>251</v>
      </c>
      <c r="C108" s="128" t="s">
        <v>256</v>
      </c>
      <c r="D108" s="128" t="s">
        <v>508</v>
      </c>
      <c r="E108" s="128">
        <v>6</v>
      </c>
      <c r="F108" s="121" t="s">
        <v>506</v>
      </c>
      <c r="G108" s="121" t="s">
        <v>507</v>
      </c>
      <c r="H108" s="123" t="s">
        <v>254</v>
      </c>
      <c r="I108" s="123">
        <v>0</v>
      </c>
      <c r="J108" s="123"/>
      <c r="K108" s="123"/>
      <c r="L108" s="123"/>
      <c r="M108" s="134">
        <v>0</v>
      </c>
      <c r="N108" s="123">
        <v>0</v>
      </c>
      <c r="O108" s="123">
        <v>0</v>
      </c>
      <c r="P108" s="123">
        <v>0</v>
      </c>
      <c r="Q108" s="123">
        <v>0</v>
      </c>
      <c r="R108" s="123">
        <v>0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 t="s">
        <v>287</v>
      </c>
      <c r="Y108" s="123"/>
      <c r="Z108" s="123"/>
      <c r="AA108" s="123">
        <v>1</v>
      </c>
    </row>
    <row r="109" spans="1:27" ht="38.25">
      <c r="A109" s="115">
        <v>99</v>
      </c>
      <c r="B109" s="123" t="s">
        <v>251</v>
      </c>
      <c r="C109" s="128" t="s">
        <v>252</v>
      </c>
      <c r="D109" s="121" t="s">
        <v>255</v>
      </c>
      <c r="E109" s="128">
        <v>35</v>
      </c>
      <c r="F109" s="121" t="s">
        <v>504</v>
      </c>
      <c r="G109" s="121" t="s">
        <v>505</v>
      </c>
      <c r="H109" s="123" t="s">
        <v>254</v>
      </c>
      <c r="I109" s="123">
        <v>0</v>
      </c>
      <c r="J109" s="123"/>
      <c r="K109" s="123"/>
      <c r="L109" s="123"/>
      <c r="M109" s="134">
        <v>0</v>
      </c>
      <c r="N109" s="123">
        <v>0</v>
      </c>
      <c r="O109" s="123">
        <v>0</v>
      </c>
      <c r="P109" s="123">
        <v>0</v>
      </c>
      <c r="Q109" s="123">
        <v>0</v>
      </c>
      <c r="R109" s="123">
        <v>0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 t="s">
        <v>287</v>
      </c>
      <c r="Y109" s="123"/>
      <c r="Z109" s="123"/>
      <c r="AA109" s="123">
        <v>1</v>
      </c>
    </row>
    <row r="110" spans="1:27" ht="38.25">
      <c r="A110" s="114">
        <v>100</v>
      </c>
      <c r="B110" s="123" t="s">
        <v>251</v>
      </c>
      <c r="C110" s="128" t="s">
        <v>252</v>
      </c>
      <c r="D110" s="121" t="s">
        <v>255</v>
      </c>
      <c r="E110" s="128">
        <v>35</v>
      </c>
      <c r="F110" s="121" t="s">
        <v>509</v>
      </c>
      <c r="G110" s="121" t="s">
        <v>510</v>
      </c>
      <c r="H110" s="123" t="s">
        <v>254</v>
      </c>
      <c r="I110" s="123">
        <v>0</v>
      </c>
      <c r="J110" s="123"/>
      <c r="K110" s="123"/>
      <c r="L110" s="123"/>
      <c r="M110" s="134">
        <v>0</v>
      </c>
      <c r="N110" s="123">
        <v>0</v>
      </c>
      <c r="O110" s="123">
        <v>0</v>
      </c>
      <c r="P110" s="123">
        <v>0</v>
      </c>
      <c r="Q110" s="123">
        <v>0</v>
      </c>
      <c r="R110" s="123">
        <v>0</v>
      </c>
      <c r="S110" s="123">
        <v>0</v>
      </c>
      <c r="T110" s="123">
        <v>0</v>
      </c>
      <c r="U110" s="123">
        <v>0</v>
      </c>
      <c r="V110" s="123">
        <v>0</v>
      </c>
      <c r="W110" s="123">
        <v>0</v>
      </c>
      <c r="X110" s="123" t="s">
        <v>287</v>
      </c>
      <c r="Y110" s="123"/>
      <c r="Z110" s="123"/>
      <c r="AA110" s="123">
        <v>1</v>
      </c>
    </row>
    <row r="111" spans="1:27" ht="38.25">
      <c r="A111" s="115">
        <v>101</v>
      </c>
      <c r="B111" s="123" t="s">
        <v>251</v>
      </c>
      <c r="C111" s="128" t="s">
        <v>252</v>
      </c>
      <c r="D111" s="121" t="s">
        <v>253</v>
      </c>
      <c r="E111" s="128">
        <v>110</v>
      </c>
      <c r="F111" s="121" t="s">
        <v>511</v>
      </c>
      <c r="G111" s="121" t="s">
        <v>512</v>
      </c>
      <c r="H111" s="123" t="s">
        <v>254</v>
      </c>
      <c r="I111" s="123">
        <v>0</v>
      </c>
      <c r="J111" s="123"/>
      <c r="K111" s="123"/>
      <c r="L111" s="123"/>
      <c r="M111" s="134">
        <v>0</v>
      </c>
      <c r="N111" s="123">
        <v>0</v>
      </c>
      <c r="O111" s="123">
        <v>0</v>
      </c>
      <c r="P111" s="123">
        <v>0</v>
      </c>
      <c r="Q111" s="123">
        <v>0</v>
      </c>
      <c r="R111" s="123">
        <v>0</v>
      </c>
      <c r="S111" s="123">
        <v>0</v>
      </c>
      <c r="T111" s="123">
        <v>0</v>
      </c>
      <c r="U111" s="123">
        <v>0</v>
      </c>
      <c r="V111" s="123">
        <v>0</v>
      </c>
      <c r="W111" s="123">
        <v>0</v>
      </c>
      <c r="X111" s="123" t="s">
        <v>287</v>
      </c>
      <c r="Y111" s="123"/>
      <c r="Z111" s="123"/>
      <c r="AA111" s="123">
        <v>1</v>
      </c>
    </row>
    <row r="112" spans="1:27" ht="38.25">
      <c r="A112" s="114">
        <v>102</v>
      </c>
      <c r="B112" s="123" t="s">
        <v>251</v>
      </c>
      <c r="C112" s="128" t="s">
        <v>256</v>
      </c>
      <c r="D112" s="128" t="s">
        <v>513</v>
      </c>
      <c r="E112" s="128">
        <v>6</v>
      </c>
      <c r="F112" s="121" t="s">
        <v>514</v>
      </c>
      <c r="G112" s="121" t="s">
        <v>515</v>
      </c>
      <c r="H112" s="123" t="s">
        <v>254</v>
      </c>
      <c r="I112" s="123">
        <v>0</v>
      </c>
      <c r="J112" s="123"/>
      <c r="K112" s="123"/>
      <c r="L112" s="123"/>
      <c r="M112" s="134">
        <v>0</v>
      </c>
      <c r="N112" s="123">
        <v>0</v>
      </c>
      <c r="O112" s="123">
        <v>0</v>
      </c>
      <c r="P112" s="123">
        <v>0</v>
      </c>
      <c r="Q112" s="123">
        <v>0</v>
      </c>
      <c r="R112" s="123">
        <v>0</v>
      </c>
      <c r="S112" s="123">
        <v>0</v>
      </c>
      <c r="T112" s="123">
        <v>0</v>
      </c>
      <c r="U112" s="123">
        <v>0</v>
      </c>
      <c r="V112" s="123">
        <v>0</v>
      </c>
      <c r="W112" s="123">
        <v>0</v>
      </c>
      <c r="X112" s="123" t="s">
        <v>287</v>
      </c>
      <c r="Y112" s="123"/>
      <c r="Z112" s="123"/>
      <c r="AA112" s="123">
        <v>1</v>
      </c>
    </row>
    <row r="113" spans="1:27" ht="38.25">
      <c r="A113" s="115">
        <v>103</v>
      </c>
      <c r="B113" s="123" t="s">
        <v>251</v>
      </c>
      <c r="C113" s="128" t="s">
        <v>256</v>
      </c>
      <c r="D113" s="128" t="s">
        <v>382</v>
      </c>
      <c r="E113" s="128">
        <v>10</v>
      </c>
      <c r="F113" s="121" t="s">
        <v>516</v>
      </c>
      <c r="G113" s="121" t="s">
        <v>517</v>
      </c>
      <c r="H113" s="123" t="s">
        <v>254</v>
      </c>
      <c r="I113" s="123">
        <v>0</v>
      </c>
      <c r="J113" s="123"/>
      <c r="K113" s="123"/>
      <c r="L113" s="123"/>
      <c r="M113" s="134">
        <v>0</v>
      </c>
      <c r="N113" s="123">
        <v>0</v>
      </c>
      <c r="O113" s="123">
        <v>0</v>
      </c>
      <c r="P113" s="123">
        <v>0</v>
      </c>
      <c r="Q113" s="123">
        <v>0</v>
      </c>
      <c r="R113" s="123">
        <v>0</v>
      </c>
      <c r="S113" s="123">
        <v>0</v>
      </c>
      <c r="T113" s="123">
        <v>0</v>
      </c>
      <c r="U113" s="123">
        <v>0</v>
      </c>
      <c r="V113" s="123">
        <v>0</v>
      </c>
      <c r="W113" s="123">
        <v>0</v>
      </c>
      <c r="X113" s="123" t="s">
        <v>287</v>
      </c>
      <c r="Y113" s="123"/>
      <c r="Z113" s="123"/>
      <c r="AA113" s="123">
        <v>1</v>
      </c>
    </row>
    <row r="114" spans="1:27" ht="38.25">
      <c r="A114" s="114">
        <v>104</v>
      </c>
      <c r="B114" s="123" t="s">
        <v>251</v>
      </c>
      <c r="C114" s="128" t="s">
        <v>256</v>
      </c>
      <c r="D114" s="121" t="s">
        <v>518</v>
      </c>
      <c r="E114" s="128">
        <v>10</v>
      </c>
      <c r="F114" s="121" t="s">
        <v>519</v>
      </c>
      <c r="G114" s="121" t="s">
        <v>520</v>
      </c>
      <c r="H114" s="123" t="s">
        <v>254</v>
      </c>
      <c r="I114" s="123">
        <v>0</v>
      </c>
      <c r="J114" s="123"/>
      <c r="K114" s="123"/>
      <c r="L114" s="123"/>
      <c r="M114" s="134">
        <v>0</v>
      </c>
      <c r="N114" s="123">
        <v>0</v>
      </c>
      <c r="O114" s="123">
        <v>0</v>
      </c>
      <c r="P114" s="123">
        <v>0</v>
      </c>
      <c r="Q114" s="123">
        <v>0</v>
      </c>
      <c r="R114" s="123">
        <v>0</v>
      </c>
      <c r="S114" s="123">
        <v>0</v>
      </c>
      <c r="T114" s="123">
        <v>0</v>
      </c>
      <c r="U114" s="123">
        <v>0</v>
      </c>
      <c r="V114" s="123">
        <v>0</v>
      </c>
      <c r="W114" s="123">
        <v>0</v>
      </c>
      <c r="X114" s="123" t="s">
        <v>287</v>
      </c>
      <c r="Y114" s="123"/>
      <c r="Z114" s="123"/>
      <c r="AA114" s="123">
        <v>1</v>
      </c>
    </row>
    <row r="115" spans="1:27" ht="38.25">
      <c r="A115" s="115">
        <v>105</v>
      </c>
      <c r="B115" s="123" t="s">
        <v>251</v>
      </c>
      <c r="C115" s="128" t="s">
        <v>279</v>
      </c>
      <c r="D115" s="121" t="s">
        <v>521</v>
      </c>
      <c r="E115" s="128">
        <v>10</v>
      </c>
      <c r="F115" s="121" t="s">
        <v>522</v>
      </c>
      <c r="G115" s="121" t="s">
        <v>523</v>
      </c>
      <c r="H115" s="123" t="s">
        <v>254</v>
      </c>
      <c r="I115" s="123">
        <v>0</v>
      </c>
      <c r="J115" s="123"/>
      <c r="K115" s="123"/>
      <c r="L115" s="123"/>
      <c r="M115" s="134">
        <v>0</v>
      </c>
      <c r="N115" s="123">
        <v>0</v>
      </c>
      <c r="O115" s="123">
        <v>0</v>
      </c>
      <c r="P115" s="123">
        <v>0</v>
      </c>
      <c r="Q115" s="123">
        <v>0</v>
      </c>
      <c r="R115" s="123">
        <v>0</v>
      </c>
      <c r="S115" s="123">
        <v>0</v>
      </c>
      <c r="T115" s="123">
        <v>0</v>
      </c>
      <c r="U115" s="123">
        <v>0</v>
      </c>
      <c r="V115" s="123">
        <v>0</v>
      </c>
      <c r="W115" s="123">
        <v>0</v>
      </c>
      <c r="X115" s="123" t="s">
        <v>287</v>
      </c>
      <c r="Y115" s="123"/>
      <c r="Z115" s="123"/>
      <c r="AA115" s="123">
        <v>1</v>
      </c>
    </row>
    <row r="116" spans="1:27" ht="38.25">
      <c r="A116" s="114">
        <v>106</v>
      </c>
      <c r="B116" s="123" t="s">
        <v>251</v>
      </c>
      <c r="C116" s="123" t="s">
        <v>286</v>
      </c>
      <c r="D116" s="123" t="s">
        <v>524</v>
      </c>
      <c r="E116" s="123">
        <v>10</v>
      </c>
      <c r="F116" s="121" t="s">
        <v>525</v>
      </c>
      <c r="G116" s="121" t="s">
        <v>526</v>
      </c>
      <c r="H116" s="123" t="s">
        <v>254</v>
      </c>
      <c r="I116" s="123">
        <v>0</v>
      </c>
      <c r="J116" s="123"/>
      <c r="K116" s="123"/>
      <c r="L116" s="123"/>
      <c r="M116" s="134">
        <v>0</v>
      </c>
      <c r="N116" s="123">
        <v>0</v>
      </c>
      <c r="O116" s="123">
        <v>0</v>
      </c>
      <c r="P116" s="123">
        <v>0</v>
      </c>
      <c r="Q116" s="123">
        <v>0</v>
      </c>
      <c r="R116" s="123">
        <v>0</v>
      </c>
      <c r="S116" s="123">
        <v>0</v>
      </c>
      <c r="T116" s="123">
        <v>0</v>
      </c>
      <c r="U116" s="123">
        <v>0</v>
      </c>
      <c r="V116" s="123">
        <v>0</v>
      </c>
      <c r="W116" s="123">
        <v>0</v>
      </c>
      <c r="X116" s="123" t="s">
        <v>287</v>
      </c>
      <c r="Y116" s="123"/>
      <c r="Z116" s="123"/>
      <c r="AA116" s="123">
        <v>1</v>
      </c>
    </row>
    <row r="117" spans="1:27" ht="38.25">
      <c r="A117" s="115">
        <v>107</v>
      </c>
      <c r="B117" s="123" t="s">
        <v>251</v>
      </c>
      <c r="C117" s="123" t="s">
        <v>256</v>
      </c>
      <c r="D117" s="123" t="s">
        <v>276</v>
      </c>
      <c r="E117" s="123">
        <v>10</v>
      </c>
      <c r="F117" s="121" t="s">
        <v>527</v>
      </c>
      <c r="G117" s="121" t="s">
        <v>528</v>
      </c>
      <c r="H117" s="123" t="s">
        <v>254</v>
      </c>
      <c r="I117" s="123">
        <v>0</v>
      </c>
      <c r="J117" s="123"/>
      <c r="K117" s="123"/>
      <c r="L117" s="123"/>
      <c r="M117" s="134">
        <v>0</v>
      </c>
      <c r="N117" s="123">
        <v>0</v>
      </c>
      <c r="O117" s="123">
        <v>0</v>
      </c>
      <c r="P117" s="123">
        <v>0</v>
      </c>
      <c r="Q117" s="123">
        <v>0</v>
      </c>
      <c r="R117" s="123">
        <v>0</v>
      </c>
      <c r="S117" s="123">
        <v>0</v>
      </c>
      <c r="T117" s="123">
        <v>0</v>
      </c>
      <c r="U117" s="123">
        <v>0</v>
      </c>
      <c r="V117" s="123">
        <v>0</v>
      </c>
      <c r="W117" s="123">
        <v>0</v>
      </c>
      <c r="X117" s="123" t="s">
        <v>287</v>
      </c>
      <c r="Y117" s="123"/>
      <c r="Z117" s="123"/>
      <c r="AA117" s="123">
        <v>1</v>
      </c>
    </row>
    <row r="118" spans="1:27" ht="38.25">
      <c r="A118" s="114">
        <v>108</v>
      </c>
      <c r="B118" s="123" t="s">
        <v>251</v>
      </c>
      <c r="C118" s="123" t="s">
        <v>256</v>
      </c>
      <c r="D118" s="123" t="s">
        <v>277</v>
      </c>
      <c r="E118" s="123">
        <v>10</v>
      </c>
      <c r="F118" s="121" t="s">
        <v>527</v>
      </c>
      <c r="G118" s="121" t="s">
        <v>528</v>
      </c>
      <c r="H118" s="123" t="s">
        <v>254</v>
      </c>
      <c r="I118" s="123">
        <v>0</v>
      </c>
      <c r="J118" s="123"/>
      <c r="K118" s="123"/>
      <c r="L118" s="123"/>
      <c r="M118" s="134">
        <v>0</v>
      </c>
      <c r="N118" s="123">
        <v>0</v>
      </c>
      <c r="O118" s="123">
        <v>0</v>
      </c>
      <c r="P118" s="123">
        <v>0</v>
      </c>
      <c r="Q118" s="123">
        <v>0</v>
      </c>
      <c r="R118" s="123">
        <v>0</v>
      </c>
      <c r="S118" s="123">
        <v>0</v>
      </c>
      <c r="T118" s="123">
        <v>0</v>
      </c>
      <c r="U118" s="123">
        <v>0</v>
      </c>
      <c r="V118" s="123">
        <v>0</v>
      </c>
      <c r="W118" s="123">
        <v>0</v>
      </c>
      <c r="X118" s="123" t="s">
        <v>287</v>
      </c>
      <c r="Y118" s="123"/>
      <c r="Z118" s="123"/>
      <c r="AA118" s="123">
        <v>1</v>
      </c>
    </row>
    <row r="119" spans="1:27" ht="38.25">
      <c r="A119" s="115">
        <v>109</v>
      </c>
      <c r="B119" s="123" t="s">
        <v>251</v>
      </c>
      <c r="C119" s="128" t="s">
        <v>261</v>
      </c>
      <c r="D119" s="121" t="s">
        <v>529</v>
      </c>
      <c r="E119" s="128">
        <v>10</v>
      </c>
      <c r="F119" s="121" t="s">
        <v>530</v>
      </c>
      <c r="G119" s="121" t="s">
        <v>531</v>
      </c>
      <c r="H119" s="123" t="s">
        <v>254</v>
      </c>
      <c r="I119" s="123">
        <v>0</v>
      </c>
      <c r="J119" s="123"/>
      <c r="K119" s="123"/>
      <c r="L119" s="123"/>
      <c r="M119" s="134">
        <v>0</v>
      </c>
      <c r="N119" s="123">
        <v>0</v>
      </c>
      <c r="O119" s="123">
        <v>0</v>
      </c>
      <c r="P119" s="123">
        <v>0</v>
      </c>
      <c r="Q119" s="123">
        <v>0</v>
      </c>
      <c r="R119" s="123">
        <v>0</v>
      </c>
      <c r="S119" s="123">
        <v>0</v>
      </c>
      <c r="T119" s="123">
        <v>0</v>
      </c>
      <c r="U119" s="123">
        <v>0</v>
      </c>
      <c r="V119" s="123">
        <v>0</v>
      </c>
      <c r="W119" s="123">
        <v>0</v>
      </c>
      <c r="X119" s="123" t="s">
        <v>287</v>
      </c>
      <c r="Y119" s="123"/>
      <c r="Z119" s="123"/>
      <c r="AA119" s="123">
        <v>1</v>
      </c>
    </row>
    <row r="120" spans="1:27" ht="38.25">
      <c r="A120" s="114">
        <v>110</v>
      </c>
      <c r="B120" s="123" t="s">
        <v>251</v>
      </c>
      <c r="C120" s="128" t="s">
        <v>256</v>
      </c>
      <c r="D120" s="128" t="s">
        <v>278</v>
      </c>
      <c r="E120" s="128">
        <v>10</v>
      </c>
      <c r="F120" s="121" t="s">
        <v>532</v>
      </c>
      <c r="G120" s="121" t="s">
        <v>533</v>
      </c>
      <c r="H120" s="123" t="s">
        <v>254</v>
      </c>
      <c r="I120" s="123">
        <v>0</v>
      </c>
      <c r="J120" s="123"/>
      <c r="K120" s="123"/>
      <c r="L120" s="123"/>
      <c r="M120" s="134">
        <v>0</v>
      </c>
      <c r="N120" s="123">
        <v>0</v>
      </c>
      <c r="O120" s="123">
        <v>0</v>
      </c>
      <c r="P120" s="123">
        <v>0</v>
      </c>
      <c r="Q120" s="123">
        <v>0</v>
      </c>
      <c r="R120" s="123">
        <v>0</v>
      </c>
      <c r="S120" s="123">
        <v>0</v>
      </c>
      <c r="T120" s="123">
        <v>0</v>
      </c>
      <c r="U120" s="123">
        <v>0</v>
      </c>
      <c r="V120" s="123">
        <v>0</v>
      </c>
      <c r="W120" s="123">
        <v>0</v>
      </c>
      <c r="X120" s="123" t="s">
        <v>287</v>
      </c>
      <c r="Y120" s="123"/>
      <c r="Z120" s="123"/>
      <c r="AA120" s="123">
        <v>1</v>
      </c>
    </row>
    <row r="121" spans="1:27" ht="38.25">
      <c r="A121" s="115">
        <v>111</v>
      </c>
      <c r="B121" s="123" t="s">
        <v>251</v>
      </c>
      <c r="C121" s="128" t="s">
        <v>256</v>
      </c>
      <c r="D121" s="128" t="s">
        <v>285</v>
      </c>
      <c r="E121" s="128">
        <v>6</v>
      </c>
      <c r="F121" s="121" t="s">
        <v>532</v>
      </c>
      <c r="G121" s="121" t="s">
        <v>533</v>
      </c>
      <c r="H121" s="123" t="s">
        <v>254</v>
      </c>
      <c r="I121" s="123">
        <v>0</v>
      </c>
      <c r="J121" s="123"/>
      <c r="K121" s="123"/>
      <c r="L121" s="123"/>
      <c r="M121" s="134">
        <v>0</v>
      </c>
      <c r="N121" s="123">
        <v>0</v>
      </c>
      <c r="O121" s="123">
        <v>0</v>
      </c>
      <c r="P121" s="123">
        <v>0</v>
      </c>
      <c r="Q121" s="123">
        <v>0</v>
      </c>
      <c r="R121" s="123">
        <v>0</v>
      </c>
      <c r="S121" s="123">
        <v>0</v>
      </c>
      <c r="T121" s="123">
        <v>0</v>
      </c>
      <c r="U121" s="123">
        <v>0</v>
      </c>
      <c r="V121" s="123">
        <v>0</v>
      </c>
      <c r="W121" s="123">
        <v>0</v>
      </c>
      <c r="X121" s="123" t="s">
        <v>287</v>
      </c>
      <c r="Y121" s="123"/>
      <c r="Z121" s="123"/>
      <c r="AA121" s="123">
        <v>1</v>
      </c>
    </row>
    <row r="122" spans="1:27" ht="38.25">
      <c r="A122" s="114">
        <v>112</v>
      </c>
      <c r="B122" s="123" t="s">
        <v>251</v>
      </c>
      <c r="C122" s="128" t="s">
        <v>252</v>
      </c>
      <c r="D122" s="121" t="s">
        <v>255</v>
      </c>
      <c r="E122" s="128">
        <v>35</v>
      </c>
      <c r="F122" s="121" t="s">
        <v>534</v>
      </c>
      <c r="G122" s="121" t="s">
        <v>535</v>
      </c>
      <c r="H122" s="123" t="s">
        <v>254</v>
      </c>
      <c r="I122" s="123">
        <v>0</v>
      </c>
      <c r="J122" s="123"/>
      <c r="K122" s="123"/>
      <c r="L122" s="123"/>
      <c r="M122" s="134">
        <v>0</v>
      </c>
      <c r="N122" s="123">
        <v>0</v>
      </c>
      <c r="O122" s="123">
        <v>0</v>
      </c>
      <c r="P122" s="123">
        <v>0</v>
      </c>
      <c r="Q122" s="123">
        <v>0</v>
      </c>
      <c r="R122" s="123">
        <v>0</v>
      </c>
      <c r="S122" s="123">
        <v>0</v>
      </c>
      <c r="T122" s="123">
        <v>0</v>
      </c>
      <c r="U122" s="123">
        <v>0</v>
      </c>
      <c r="V122" s="123">
        <v>0</v>
      </c>
      <c r="W122" s="123">
        <v>0</v>
      </c>
      <c r="X122" s="123" t="s">
        <v>287</v>
      </c>
      <c r="Y122" s="123"/>
      <c r="Z122" s="123"/>
      <c r="AA122" s="123">
        <v>1</v>
      </c>
    </row>
    <row r="123" spans="1:27" ht="38.25">
      <c r="A123" s="115">
        <v>113</v>
      </c>
      <c r="B123" s="123" t="s">
        <v>251</v>
      </c>
      <c r="C123" s="128" t="s">
        <v>252</v>
      </c>
      <c r="D123" s="121" t="s">
        <v>253</v>
      </c>
      <c r="E123" s="128">
        <v>110</v>
      </c>
      <c r="F123" s="121" t="s">
        <v>536</v>
      </c>
      <c r="G123" s="121" t="s">
        <v>537</v>
      </c>
      <c r="H123" s="123" t="s">
        <v>254</v>
      </c>
      <c r="I123" s="123">
        <v>0</v>
      </c>
      <c r="J123" s="123"/>
      <c r="K123" s="123"/>
      <c r="L123" s="123"/>
      <c r="M123" s="134">
        <v>0</v>
      </c>
      <c r="N123" s="123">
        <v>0</v>
      </c>
      <c r="O123" s="123">
        <v>0</v>
      </c>
      <c r="P123" s="123">
        <v>0</v>
      </c>
      <c r="Q123" s="123">
        <v>0</v>
      </c>
      <c r="R123" s="123">
        <v>0</v>
      </c>
      <c r="S123" s="123">
        <v>0</v>
      </c>
      <c r="T123" s="123">
        <v>0</v>
      </c>
      <c r="U123" s="123">
        <v>0</v>
      </c>
      <c r="V123" s="123">
        <v>0</v>
      </c>
      <c r="W123" s="123">
        <v>0</v>
      </c>
      <c r="X123" s="123" t="s">
        <v>287</v>
      </c>
      <c r="Y123" s="123"/>
      <c r="Z123" s="123"/>
      <c r="AA123" s="123">
        <v>1</v>
      </c>
    </row>
    <row r="124" spans="1:27" ht="38.25">
      <c r="A124" s="114">
        <v>114</v>
      </c>
      <c r="B124" s="123" t="s">
        <v>251</v>
      </c>
      <c r="C124" s="128" t="s">
        <v>279</v>
      </c>
      <c r="D124" s="121" t="s">
        <v>538</v>
      </c>
      <c r="E124" s="128">
        <v>6</v>
      </c>
      <c r="F124" s="121" t="s">
        <v>539</v>
      </c>
      <c r="G124" s="121" t="s">
        <v>540</v>
      </c>
      <c r="H124" s="123" t="s">
        <v>254</v>
      </c>
      <c r="I124" s="123">
        <v>0</v>
      </c>
      <c r="J124" s="123"/>
      <c r="K124" s="123"/>
      <c r="L124" s="123"/>
      <c r="M124" s="134">
        <v>0</v>
      </c>
      <c r="N124" s="123">
        <v>0</v>
      </c>
      <c r="O124" s="123">
        <v>0</v>
      </c>
      <c r="P124" s="123">
        <v>0</v>
      </c>
      <c r="Q124" s="123">
        <v>0</v>
      </c>
      <c r="R124" s="123">
        <v>0</v>
      </c>
      <c r="S124" s="123">
        <v>0</v>
      </c>
      <c r="T124" s="123">
        <v>0</v>
      </c>
      <c r="U124" s="123">
        <v>0</v>
      </c>
      <c r="V124" s="123">
        <v>0</v>
      </c>
      <c r="W124" s="123">
        <v>0</v>
      </c>
      <c r="X124" s="123" t="s">
        <v>287</v>
      </c>
      <c r="Y124" s="123"/>
      <c r="Z124" s="123"/>
      <c r="AA124" s="123">
        <v>1</v>
      </c>
    </row>
    <row r="125" spans="1:27" ht="38.25">
      <c r="A125" s="115">
        <v>115</v>
      </c>
      <c r="B125" s="123" t="s">
        <v>251</v>
      </c>
      <c r="C125" s="128" t="s">
        <v>252</v>
      </c>
      <c r="D125" s="121" t="s">
        <v>253</v>
      </c>
      <c r="E125" s="128">
        <v>6</v>
      </c>
      <c r="F125" s="121" t="s">
        <v>541</v>
      </c>
      <c r="G125" s="121" t="s">
        <v>542</v>
      </c>
      <c r="H125" s="123" t="s">
        <v>254</v>
      </c>
      <c r="I125" s="123">
        <v>0</v>
      </c>
      <c r="J125" s="123"/>
      <c r="K125" s="123"/>
      <c r="L125" s="123"/>
      <c r="M125" s="134">
        <v>0</v>
      </c>
      <c r="N125" s="123">
        <v>0</v>
      </c>
      <c r="O125" s="123">
        <v>0</v>
      </c>
      <c r="P125" s="123">
        <v>0</v>
      </c>
      <c r="Q125" s="123">
        <v>0</v>
      </c>
      <c r="R125" s="123">
        <v>0</v>
      </c>
      <c r="S125" s="123">
        <v>0</v>
      </c>
      <c r="T125" s="123">
        <v>0</v>
      </c>
      <c r="U125" s="123">
        <v>0</v>
      </c>
      <c r="V125" s="123">
        <v>0</v>
      </c>
      <c r="W125" s="123">
        <v>0</v>
      </c>
      <c r="X125" s="123" t="s">
        <v>287</v>
      </c>
      <c r="Y125" s="123"/>
      <c r="Z125" s="123"/>
      <c r="AA125" s="123">
        <v>1</v>
      </c>
    </row>
    <row r="126" spans="1:27" ht="38.25">
      <c r="A126" s="114">
        <v>116</v>
      </c>
      <c r="B126" s="123" t="s">
        <v>251</v>
      </c>
      <c r="C126" s="128" t="s">
        <v>256</v>
      </c>
      <c r="D126" s="121" t="s">
        <v>543</v>
      </c>
      <c r="E126" s="128">
        <v>6</v>
      </c>
      <c r="F126" s="121" t="s">
        <v>544</v>
      </c>
      <c r="G126" s="121" t="s">
        <v>545</v>
      </c>
      <c r="H126" s="123" t="s">
        <v>254</v>
      </c>
      <c r="I126" s="123">
        <v>0</v>
      </c>
      <c r="J126" s="123"/>
      <c r="K126" s="123"/>
      <c r="L126" s="123"/>
      <c r="M126" s="134">
        <v>0</v>
      </c>
      <c r="N126" s="123">
        <v>0</v>
      </c>
      <c r="O126" s="123">
        <v>0</v>
      </c>
      <c r="P126" s="123">
        <v>0</v>
      </c>
      <c r="Q126" s="123">
        <v>0</v>
      </c>
      <c r="R126" s="123">
        <v>0</v>
      </c>
      <c r="S126" s="123">
        <v>0</v>
      </c>
      <c r="T126" s="123">
        <v>0</v>
      </c>
      <c r="U126" s="123">
        <v>0</v>
      </c>
      <c r="V126" s="123">
        <v>0</v>
      </c>
      <c r="W126" s="123">
        <v>0</v>
      </c>
      <c r="X126" s="123" t="s">
        <v>287</v>
      </c>
      <c r="Y126" s="123"/>
      <c r="Z126" s="123"/>
      <c r="AA126" s="123">
        <v>1</v>
      </c>
    </row>
    <row r="127" spans="1:27" ht="38.25">
      <c r="A127" s="115">
        <v>117</v>
      </c>
      <c r="B127" s="123" t="s">
        <v>251</v>
      </c>
      <c r="C127" s="123" t="s">
        <v>279</v>
      </c>
      <c r="D127" s="123" t="s">
        <v>546</v>
      </c>
      <c r="E127" s="123">
        <v>6</v>
      </c>
      <c r="F127" s="121" t="s">
        <v>547</v>
      </c>
      <c r="G127" s="121" t="s">
        <v>548</v>
      </c>
      <c r="H127" s="123" t="s">
        <v>254</v>
      </c>
      <c r="I127" s="123">
        <v>0</v>
      </c>
      <c r="J127" s="123"/>
      <c r="K127" s="123"/>
      <c r="L127" s="123"/>
      <c r="M127" s="134">
        <v>0</v>
      </c>
      <c r="N127" s="123">
        <v>0</v>
      </c>
      <c r="O127" s="123">
        <v>0</v>
      </c>
      <c r="P127" s="123">
        <v>0</v>
      </c>
      <c r="Q127" s="123">
        <v>0</v>
      </c>
      <c r="R127" s="123">
        <v>0</v>
      </c>
      <c r="S127" s="123">
        <v>0</v>
      </c>
      <c r="T127" s="123">
        <v>0</v>
      </c>
      <c r="U127" s="123">
        <v>0</v>
      </c>
      <c r="V127" s="123">
        <v>0</v>
      </c>
      <c r="W127" s="123">
        <v>0</v>
      </c>
      <c r="X127" s="123" t="s">
        <v>287</v>
      </c>
      <c r="Y127" s="123"/>
      <c r="Z127" s="123"/>
      <c r="AA127" s="123">
        <v>1</v>
      </c>
    </row>
    <row r="128" spans="1:27" ht="38.25">
      <c r="A128" s="114">
        <v>118</v>
      </c>
      <c r="B128" s="123" t="s">
        <v>251</v>
      </c>
      <c r="C128" s="123" t="s">
        <v>279</v>
      </c>
      <c r="D128" s="123" t="s">
        <v>549</v>
      </c>
      <c r="E128" s="123">
        <v>0.4</v>
      </c>
      <c r="F128" s="121" t="s">
        <v>547</v>
      </c>
      <c r="G128" s="121" t="s">
        <v>548</v>
      </c>
      <c r="H128" s="123" t="s">
        <v>254</v>
      </c>
      <c r="I128" s="123">
        <v>0</v>
      </c>
      <c r="J128" s="123"/>
      <c r="K128" s="123"/>
      <c r="L128" s="123"/>
      <c r="M128" s="134">
        <v>0</v>
      </c>
      <c r="N128" s="123">
        <v>0</v>
      </c>
      <c r="O128" s="123">
        <v>0</v>
      </c>
      <c r="P128" s="123">
        <v>0</v>
      </c>
      <c r="Q128" s="123">
        <v>0</v>
      </c>
      <c r="R128" s="123">
        <v>0</v>
      </c>
      <c r="S128" s="123">
        <v>0</v>
      </c>
      <c r="T128" s="123">
        <v>0</v>
      </c>
      <c r="U128" s="123">
        <v>0</v>
      </c>
      <c r="V128" s="123">
        <v>0</v>
      </c>
      <c r="W128" s="123">
        <v>0</v>
      </c>
      <c r="X128" s="123" t="s">
        <v>287</v>
      </c>
      <c r="Y128" s="123"/>
      <c r="Z128" s="123"/>
      <c r="AA128" s="123">
        <v>1</v>
      </c>
    </row>
    <row r="129" spans="1:27" ht="38.25">
      <c r="A129" s="115">
        <v>119</v>
      </c>
      <c r="B129" s="123" t="s">
        <v>251</v>
      </c>
      <c r="C129" s="128" t="s">
        <v>256</v>
      </c>
      <c r="D129" s="128" t="s">
        <v>550</v>
      </c>
      <c r="E129" s="128">
        <v>6</v>
      </c>
      <c r="F129" s="121" t="s">
        <v>551</v>
      </c>
      <c r="G129" s="121" t="s">
        <v>552</v>
      </c>
      <c r="H129" s="123" t="s">
        <v>254</v>
      </c>
      <c r="I129" s="123">
        <v>0</v>
      </c>
      <c r="J129" s="123"/>
      <c r="K129" s="123"/>
      <c r="L129" s="123"/>
      <c r="M129" s="134">
        <v>0</v>
      </c>
      <c r="N129" s="123">
        <v>0</v>
      </c>
      <c r="O129" s="123">
        <v>0</v>
      </c>
      <c r="P129" s="123">
        <v>0</v>
      </c>
      <c r="Q129" s="123">
        <v>0</v>
      </c>
      <c r="R129" s="123">
        <v>0</v>
      </c>
      <c r="S129" s="123">
        <v>0</v>
      </c>
      <c r="T129" s="123">
        <v>0</v>
      </c>
      <c r="U129" s="123">
        <v>0</v>
      </c>
      <c r="V129" s="123">
        <v>0</v>
      </c>
      <c r="W129" s="123">
        <v>0</v>
      </c>
      <c r="X129" s="123" t="s">
        <v>287</v>
      </c>
      <c r="Y129" s="123"/>
      <c r="Z129" s="123"/>
      <c r="AA129" s="123">
        <v>1</v>
      </c>
    </row>
    <row r="130" spans="1:27" ht="38.25">
      <c r="A130" s="114">
        <v>120</v>
      </c>
      <c r="B130" s="123" t="s">
        <v>251</v>
      </c>
      <c r="C130" s="128" t="s">
        <v>279</v>
      </c>
      <c r="D130" s="121" t="s">
        <v>553</v>
      </c>
      <c r="E130" s="128">
        <v>6</v>
      </c>
      <c r="F130" s="121" t="s">
        <v>554</v>
      </c>
      <c r="G130" s="121" t="s">
        <v>555</v>
      </c>
      <c r="H130" s="123" t="s">
        <v>254</v>
      </c>
      <c r="I130" s="123">
        <v>0</v>
      </c>
      <c r="J130" s="123"/>
      <c r="K130" s="123"/>
      <c r="L130" s="123"/>
      <c r="M130" s="134">
        <v>0</v>
      </c>
      <c r="N130" s="123">
        <v>0</v>
      </c>
      <c r="O130" s="123">
        <v>0</v>
      </c>
      <c r="P130" s="123">
        <v>0</v>
      </c>
      <c r="Q130" s="123">
        <v>0</v>
      </c>
      <c r="R130" s="123">
        <v>0</v>
      </c>
      <c r="S130" s="123">
        <v>0</v>
      </c>
      <c r="T130" s="123">
        <v>0</v>
      </c>
      <c r="U130" s="123">
        <v>0</v>
      </c>
      <c r="V130" s="123">
        <v>0</v>
      </c>
      <c r="W130" s="123">
        <v>0</v>
      </c>
      <c r="X130" s="123" t="s">
        <v>287</v>
      </c>
      <c r="Y130" s="123"/>
      <c r="Z130" s="123"/>
      <c r="AA130" s="123">
        <v>1</v>
      </c>
    </row>
    <row r="131" spans="1:27" ht="38.25">
      <c r="A131" s="115">
        <v>121</v>
      </c>
      <c r="B131" s="123" t="s">
        <v>251</v>
      </c>
      <c r="C131" s="128" t="s">
        <v>279</v>
      </c>
      <c r="D131" s="121" t="s">
        <v>556</v>
      </c>
      <c r="E131" s="128">
        <v>6</v>
      </c>
      <c r="F131" s="121" t="s">
        <v>557</v>
      </c>
      <c r="G131" s="121" t="s">
        <v>558</v>
      </c>
      <c r="H131" s="123" t="s">
        <v>254</v>
      </c>
      <c r="I131" s="123">
        <v>0</v>
      </c>
      <c r="J131" s="123"/>
      <c r="K131" s="123"/>
      <c r="L131" s="123"/>
      <c r="M131" s="134">
        <v>0</v>
      </c>
      <c r="N131" s="123">
        <v>0</v>
      </c>
      <c r="O131" s="123">
        <v>0</v>
      </c>
      <c r="P131" s="123">
        <v>0</v>
      </c>
      <c r="Q131" s="123">
        <v>0</v>
      </c>
      <c r="R131" s="123">
        <v>0</v>
      </c>
      <c r="S131" s="123">
        <v>0</v>
      </c>
      <c r="T131" s="123">
        <v>0</v>
      </c>
      <c r="U131" s="123">
        <v>0</v>
      </c>
      <c r="V131" s="123">
        <v>0</v>
      </c>
      <c r="W131" s="123">
        <v>0</v>
      </c>
      <c r="X131" s="123" t="s">
        <v>287</v>
      </c>
      <c r="Y131" s="123"/>
      <c r="Z131" s="123"/>
      <c r="AA131" s="123">
        <v>1</v>
      </c>
    </row>
    <row r="132" spans="1:27" ht="38.25">
      <c r="A132" s="114">
        <v>122</v>
      </c>
      <c r="B132" s="123" t="s">
        <v>251</v>
      </c>
      <c r="C132" s="128" t="s">
        <v>256</v>
      </c>
      <c r="D132" s="128" t="s">
        <v>559</v>
      </c>
      <c r="E132" s="128">
        <v>6</v>
      </c>
      <c r="F132" s="121" t="s">
        <v>560</v>
      </c>
      <c r="G132" s="121" t="s">
        <v>561</v>
      </c>
      <c r="H132" s="123" t="s">
        <v>254</v>
      </c>
      <c r="I132" s="123">
        <v>0</v>
      </c>
      <c r="J132" s="123"/>
      <c r="K132" s="123"/>
      <c r="L132" s="123"/>
      <c r="M132" s="134">
        <v>0</v>
      </c>
      <c r="N132" s="123">
        <v>0</v>
      </c>
      <c r="O132" s="123">
        <v>0</v>
      </c>
      <c r="P132" s="123">
        <v>0</v>
      </c>
      <c r="Q132" s="123">
        <v>0</v>
      </c>
      <c r="R132" s="123">
        <v>0</v>
      </c>
      <c r="S132" s="123">
        <v>0</v>
      </c>
      <c r="T132" s="123">
        <v>0</v>
      </c>
      <c r="U132" s="123">
        <v>0</v>
      </c>
      <c r="V132" s="123">
        <v>0</v>
      </c>
      <c r="W132" s="123">
        <v>0</v>
      </c>
      <c r="X132" s="123" t="s">
        <v>287</v>
      </c>
      <c r="Y132" s="123"/>
      <c r="Z132" s="123"/>
      <c r="AA132" s="123">
        <v>1</v>
      </c>
    </row>
    <row r="133" spans="1:27" ht="38.25">
      <c r="A133" s="115">
        <v>123</v>
      </c>
      <c r="B133" s="123" t="s">
        <v>251</v>
      </c>
      <c r="C133" s="128" t="s">
        <v>256</v>
      </c>
      <c r="D133" s="128" t="s">
        <v>518</v>
      </c>
      <c r="E133" s="128">
        <v>10</v>
      </c>
      <c r="F133" s="121" t="s">
        <v>562</v>
      </c>
      <c r="G133" s="121" t="s">
        <v>563</v>
      </c>
      <c r="H133" s="123" t="s">
        <v>254</v>
      </c>
      <c r="I133" s="123">
        <v>0</v>
      </c>
      <c r="J133" s="123"/>
      <c r="K133" s="123"/>
      <c r="L133" s="123"/>
      <c r="M133" s="134">
        <v>0</v>
      </c>
      <c r="N133" s="123">
        <v>0</v>
      </c>
      <c r="O133" s="123">
        <v>0</v>
      </c>
      <c r="P133" s="123">
        <v>0</v>
      </c>
      <c r="Q133" s="123">
        <v>0</v>
      </c>
      <c r="R133" s="123">
        <v>0</v>
      </c>
      <c r="S133" s="123">
        <v>0</v>
      </c>
      <c r="T133" s="123">
        <v>0</v>
      </c>
      <c r="U133" s="123">
        <v>0</v>
      </c>
      <c r="V133" s="123">
        <v>0</v>
      </c>
      <c r="W133" s="123">
        <v>0</v>
      </c>
      <c r="X133" s="123" t="s">
        <v>287</v>
      </c>
      <c r="Y133" s="123"/>
      <c r="Z133" s="123"/>
      <c r="AA133" s="123">
        <v>1</v>
      </c>
    </row>
    <row r="134" spans="1:27" ht="38.25">
      <c r="A134" s="114">
        <v>124</v>
      </c>
      <c r="B134" s="123" t="s">
        <v>251</v>
      </c>
      <c r="C134" s="128" t="s">
        <v>256</v>
      </c>
      <c r="D134" s="121" t="s">
        <v>270</v>
      </c>
      <c r="E134" s="128">
        <v>10</v>
      </c>
      <c r="F134" s="121" t="s">
        <v>564</v>
      </c>
      <c r="G134" s="121" t="s">
        <v>565</v>
      </c>
      <c r="H134" s="123" t="s">
        <v>254</v>
      </c>
      <c r="I134" s="123">
        <v>0</v>
      </c>
      <c r="J134" s="123"/>
      <c r="K134" s="123"/>
      <c r="L134" s="123"/>
      <c r="M134" s="134">
        <v>0</v>
      </c>
      <c r="N134" s="123">
        <v>0</v>
      </c>
      <c r="O134" s="123">
        <v>0</v>
      </c>
      <c r="P134" s="123">
        <v>0</v>
      </c>
      <c r="Q134" s="123">
        <v>0</v>
      </c>
      <c r="R134" s="123">
        <v>0</v>
      </c>
      <c r="S134" s="123">
        <v>0</v>
      </c>
      <c r="T134" s="123">
        <v>0</v>
      </c>
      <c r="U134" s="123">
        <v>0</v>
      </c>
      <c r="V134" s="123">
        <v>0</v>
      </c>
      <c r="W134" s="123">
        <v>0</v>
      </c>
      <c r="X134" s="123" t="s">
        <v>287</v>
      </c>
      <c r="Y134" s="123"/>
      <c r="Z134" s="123"/>
      <c r="AA134" s="123">
        <v>1</v>
      </c>
    </row>
    <row r="135" spans="1:27" ht="38.25">
      <c r="A135" s="115">
        <v>125</v>
      </c>
      <c r="B135" s="123" t="s">
        <v>251</v>
      </c>
      <c r="C135" s="128" t="s">
        <v>256</v>
      </c>
      <c r="D135" s="128" t="s">
        <v>271</v>
      </c>
      <c r="E135" s="128">
        <v>10</v>
      </c>
      <c r="F135" s="121" t="s">
        <v>564</v>
      </c>
      <c r="G135" s="121" t="s">
        <v>565</v>
      </c>
      <c r="H135" s="123" t="s">
        <v>254</v>
      </c>
      <c r="I135" s="123">
        <v>0</v>
      </c>
      <c r="J135" s="123"/>
      <c r="K135" s="123"/>
      <c r="L135" s="123"/>
      <c r="M135" s="134">
        <v>0</v>
      </c>
      <c r="N135" s="123">
        <v>0</v>
      </c>
      <c r="O135" s="123">
        <v>0</v>
      </c>
      <c r="P135" s="123">
        <v>0</v>
      </c>
      <c r="Q135" s="123">
        <v>0</v>
      </c>
      <c r="R135" s="123">
        <v>0</v>
      </c>
      <c r="S135" s="123">
        <v>0</v>
      </c>
      <c r="T135" s="123">
        <v>0</v>
      </c>
      <c r="U135" s="123">
        <v>0</v>
      </c>
      <c r="V135" s="123">
        <v>0</v>
      </c>
      <c r="W135" s="123">
        <v>0</v>
      </c>
      <c r="X135" s="123" t="s">
        <v>287</v>
      </c>
      <c r="Y135" s="123"/>
      <c r="Z135" s="123"/>
      <c r="AA135" s="123">
        <v>1</v>
      </c>
    </row>
    <row r="136" spans="1:27" ht="38.25">
      <c r="A136" s="114">
        <v>126</v>
      </c>
      <c r="B136" s="123" t="s">
        <v>251</v>
      </c>
      <c r="C136" s="128" t="s">
        <v>256</v>
      </c>
      <c r="D136" s="128" t="s">
        <v>267</v>
      </c>
      <c r="E136" s="128">
        <v>10</v>
      </c>
      <c r="F136" s="121" t="s">
        <v>566</v>
      </c>
      <c r="G136" s="121" t="s">
        <v>567</v>
      </c>
      <c r="H136" s="123" t="s">
        <v>254</v>
      </c>
      <c r="I136" s="123">
        <v>0</v>
      </c>
      <c r="J136" s="123"/>
      <c r="K136" s="123"/>
      <c r="L136" s="123"/>
      <c r="M136" s="134">
        <v>0</v>
      </c>
      <c r="N136" s="123">
        <v>0</v>
      </c>
      <c r="O136" s="123">
        <v>0</v>
      </c>
      <c r="P136" s="123">
        <v>0</v>
      </c>
      <c r="Q136" s="123">
        <v>0</v>
      </c>
      <c r="R136" s="123">
        <v>0</v>
      </c>
      <c r="S136" s="123">
        <v>0</v>
      </c>
      <c r="T136" s="123">
        <v>0</v>
      </c>
      <c r="U136" s="123">
        <v>0</v>
      </c>
      <c r="V136" s="123">
        <v>0</v>
      </c>
      <c r="W136" s="123">
        <v>0</v>
      </c>
      <c r="X136" s="123" t="s">
        <v>287</v>
      </c>
      <c r="Y136" s="123"/>
      <c r="Z136" s="123"/>
      <c r="AA136" s="123">
        <v>1</v>
      </c>
    </row>
    <row r="137" spans="1:27" ht="38.25">
      <c r="A137" s="115">
        <v>127</v>
      </c>
      <c r="B137" s="123" t="s">
        <v>251</v>
      </c>
      <c r="C137" s="128" t="s">
        <v>252</v>
      </c>
      <c r="D137" s="121" t="s">
        <v>255</v>
      </c>
      <c r="E137" s="128">
        <v>35</v>
      </c>
      <c r="F137" s="121" t="s">
        <v>568</v>
      </c>
      <c r="G137" s="121" t="s">
        <v>569</v>
      </c>
      <c r="H137" s="123" t="s">
        <v>254</v>
      </c>
      <c r="I137" s="123">
        <v>0</v>
      </c>
      <c r="J137" s="123"/>
      <c r="K137" s="123"/>
      <c r="L137" s="123"/>
      <c r="M137" s="134">
        <v>0</v>
      </c>
      <c r="N137" s="123">
        <v>0</v>
      </c>
      <c r="O137" s="123">
        <v>0</v>
      </c>
      <c r="P137" s="123">
        <v>0</v>
      </c>
      <c r="Q137" s="123">
        <v>0</v>
      </c>
      <c r="R137" s="123">
        <v>0</v>
      </c>
      <c r="S137" s="123">
        <v>0</v>
      </c>
      <c r="T137" s="123">
        <v>0</v>
      </c>
      <c r="U137" s="123">
        <v>0</v>
      </c>
      <c r="V137" s="123">
        <v>0</v>
      </c>
      <c r="W137" s="123">
        <v>0</v>
      </c>
      <c r="X137" s="123" t="s">
        <v>287</v>
      </c>
      <c r="Y137" s="123"/>
      <c r="Z137" s="123"/>
      <c r="AA137" s="123">
        <v>1</v>
      </c>
    </row>
    <row r="138" spans="1:27" ht="38.25">
      <c r="A138" s="114">
        <v>128</v>
      </c>
      <c r="B138" s="123" t="s">
        <v>251</v>
      </c>
      <c r="C138" s="128" t="s">
        <v>256</v>
      </c>
      <c r="D138" s="128" t="s">
        <v>315</v>
      </c>
      <c r="E138" s="128">
        <v>6</v>
      </c>
      <c r="F138" s="121" t="s">
        <v>570</v>
      </c>
      <c r="G138" s="121" t="s">
        <v>571</v>
      </c>
      <c r="H138" s="123" t="s">
        <v>254</v>
      </c>
      <c r="I138" s="123">
        <v>0</v>
      </c>
      <c r="J138" s="123"/>
      <c r="K138" s="123"/>
      <c r="L138" s="123"/>
      <c r="M138" s="134">
        <v>0</v>
      </c>
      <c r="N138" s="123">
        <v>0</v>
      </c>
      <c r="O138" s="123">
        <v>0</v>
      </c>
      <c r="P138" s="123">
        <v>0</v>
      </c>
      <c r="Q138" s="123">
        <v>0</v>
      </c>
      <c r="R138" s="123">
        <v>0</v>
      </c>
      <c r="S138" s="123">
        <v>0</v>
      </c>
      <c r="T138" s="123">
        <v>0</v>
      </c>
      <c r="U138" s="123">
        <v>0</v>
      </c>
      <c r="V138" s="123">
        <v>0</v>
      </c>
      <c r="W138" s="123">
        <v>0</v>
      </c>
      <c r="X138" s="123" t="s">
        <v>287</v>
      </c>
      <c r="Y138" s="123"/>
      <c r="Z138" s="123"/>
      <c r="AA138" s="123">
        <v>1</v>
      </c>
    </row>
    <row r="139" spans="1:27" ht="38.25">
      <c r="A139" s="115">
        <v>129</v>
      </c>
      <c r="B139" s="123" t="s">
        <v>251</v>
      </c>
      <c r="C139" s="128" t="s">
        <v>279</v>
      </c>
      <c r="D139" s="121" t="s">
        <v>573</v>
      </c>
      <c r="E139" s="128">
        <v>6</v>
      </c>
      <c r="F139" s="121" t="s">
        <v>572</v>
      </c>
      <c r="G139" s="121" t="s">
        <v>574</v>
      </c>
      <c r="H139" s="123" t="s">
        <v>254</v>
      </c>
      <c r="I139" s="123">
        <v>0</v>
      </c>
      <c r="J139" s="123"/>
      <c r="K139" s="123"/>
      <c r="L139" s="123"/>
      <c r="M139" s="134">
        <v>0</v>
      </c>
      <c r="N139" s="123">
        <v>0</v>
      </c>
      <c r="O139" s="123">
        <v>0</v>
      </c>
      <c r="P139" s="123">
        <v>0</v>
      </c>
      <c r="Q139" s="123">
        <v>0</v>
      </c>
      <c r="R139" s="123">
        <v>0</v>
      </c>
      <c r="S139" s="123">
        <v>0</v>
      </c>
      <c r="T139" s="123">
        <v>0</v>
      </c>
      <c r="U139" s="123">
        <v>0</v>
      </c>
      <c r="V139" s="123">
        <v>0</v>
      </c>
      <c r="W139" s="123">
        <v>0</v>
      </c>
      <c r="X139" s="123" t="s">
        <v>287</v>
      </c>
      <c r="Y139" s="123"/>
      <c r="Z139" s="123"/>
      <c r="AA139" s="123">
        <v>1</v>
      </c>
    </row>
    <row r="140" spans="1:27" ht="38.25">
      <c r="A140" s="114">
        <v>130</v>
      </c>
      <c r="B140" s="123" t="s">
        <v>251</v>
      </c>
      <c r="C140" s="128" t="s">
        <v>279</v>
      </c>
      <c r="D140" s="121" t="s">
        <v>575</v>
      </c>
      <c r="E140" s="128">
        <v>6</v>
      </c>
      <c r="F140" s="121" t="s">
        <v>576</v>
      </c>
      <c r="G140" s="121" t="s">
        <v>577</v>
      </c>
      <c r="H140" s="123" t="s">
        <v>254</v>
      </c>
      <c r="I140" s="123">
        <v>0</v>
      </c>
      <c r="J140" s="123"/>
      <c r="K140" s="123"/>
      <c r="L140" s="123"/>
      <c r="M140" s="134">
        <v>0</v>
      </c>
      <c r="N140" s="123">
        <v>0</v>
      </c>
      <c r="O140" s="123">
        <v>0</v>
      </c>
      <c r="P140" s="123">
        <v>0</v>
      </c>
      <c r="Q140" s="123">
        <v>0</v>
      </c>
      <c r="R140" s="123">
        <v>0</v>
      </c>
      <c r="S140" s="123">
        <v>0</v>
      </c>
      <c r="T140" s="123">
        <v>0</v>
      </c>
      <c r="U140" s="123">
        <v>0</v>
      </c>
      <c r="V140" s="123">
        <v>0</v>
      </c>
      <c r="W140" s="123">
        <v>0</v>
      </c>
      <c r="X140" s="123" t="s">
        <v>287</v>
      </c>
      <c r="Y140" s="123"/>
      <c r="Z140" s="123"/>
      <c r="AA140" s="123">
        <v>1</v>
      </c>
    </row>
    <row r="141" spans="1:27" ht="38.25">
      <c r="A141" s="115">
        <v>131</v>
      </c>
      <c r="B141" s="123" t="s">
        <v>251</v>
      </c>
      <c r="C141" s="128" t="s">
        <v>256</v>
      </c>
      <c r="D141" s="128" t="s">
        <v>578</v>
      </c>
      <c r="E141" s="128">
        <v>6</v>
      </c>
      <c r="F141" s="121" t="s">
        <v>579</v>
      </c>
      <c r="G141" s="121" t="s">
        <v>580</v>
      </c>
      <c r="H141" s="123" t="s">
        <v>254</v>
      </c>
      <c r="I141" s="123">
        <v>0</v>
      </c>
      <c r="J141" s="123"/>
      <c r="K141" s="123"/>
      <c r="L141" s="123"/>
      <c r="M141" s="134">
        <v>0</v>
      </c>
      <c r="N141" s="123">
        <v>0</v>
      </c>
      <c r="O141" s="123">
        <v>0</v>
      </c>
      <c r="P141" s="123">
        <v>0</v>
      </c>
      <c r="Q141" s="123">
        <v>0</v>
      </c>
      <c r="R141" s="123">
        <v>0</v>
      </c>
      <c r="S141" s="123">
        <v>0</v>
      </c>
      <c r="T141" s="123">
        <v>0</v>
      </c>
      <c r="U141" s="123">
        <v>0</v>
      </c>
      <c r="V141" s="123">
        <v>0</v>
      </c>
      <c r="W141" s="123">
        <v>0</v>
      </c>
      <c r="X141" s="123" t="s">
        <v>287</v>
      </c>
      <c r="Y141" s="123"/>
      <c r="Z141" s="123"/>
      <c r="AA141" s="123">
        <v>1</v>
      </c>
    </row>
    <row r="142" spans="1:27" ht="38.25">
      <c r="A142" s="114">
        <v>132</v>
      </c>
      <c r="B142" s="123" t="s">
        <v>251</v>
      </c>
      <c r="C142" s="128" t="s">
        <v>279</v>
      </c>
      <c r="D142" s="121" t="s">
        <v>581</v>
      </c>
      <c r="E142" s="128">
        <v>6</v>
      </c>
      <c r="F142" s="121" t="s">
        <v>582</v>
      </c>
      <c r="G142" s="121" t="s">
        <v>583</v>
      </c>
      <c r="H142" s="123" t="s">
        <v>254</v>
      </c>
      <c r="I142" s="123">
        <v>0</v>
      </c>
      <c r="J142" s="123"/>
      <c r="K142" s="123"/>
      <c r="L142" s="123"/>
      <c r="M142" s="134">
        <v>0</v>
      </c>
      <c r="N142" s="123">
        <v>0</v>
      </c>
      <c r="O142" s="123">
        <v>0</v>
      </c>
      <c r="P142" s="123">
        <v>0</v>
      </c>
      <c r="Q142" s="123">
        <v>0</v>
      </c>
      <c r="R142" s="123">
        <v>0</v>
      </c>
      <c r="S142" s="123">
        <v>0</v>
      </c>
      <c r="T142" s="123">
        <v>0</v>
      </c>
      <c r="U142" s="123">
        <v>0</v>
      </c>
      <c r="V142" s="123">
        <v>0</v>
      </c>
      <c r="W142" s="123">
        <v>0</v>
      </c>
      <c r="X142" s="123" t="s">
        <v>287</v>
      </c>
      <c r="Y142" s="123"/>
      <c r="Z142" s="123"/>
      <c r="AA142" s="123">
        <v>1</v>
      </c>
    </row>
    <row r="143" spans="2:27" ht="12.75">
      <c r="B143" s="135"/>
      <c r="C143" s="135"/>
      <c r="D143" s="135"/>
      <c r="E143" s="135"/>
      <c r="F143" s="135"/>
      <c r="G143" s="135"/>
      <c r="H143" s="135"/>
      <c r="I143" s="135">
        <f>SUM(I11:I142)</f>
        <v>29</v>
      </c>
      <c r="J143" s="135"/>
      <c r="K143" s="135"/>
      <c r="L143" s="135"/>
      <c r="M143" s="135">
        <f aca="true" t="shared" si="2" ref="M143:W143">SUM(M11:M142)</f>
        <v>13</v>
      </c>
      <c r="N143" s="135">
        <f t="shared" si="2"/>
        <v>0</v>
      </c>
      <c r="O143" s="135">
        <f t="shared" si="2"/>
        <v>0</v>
      </c>
      <c r="P143" s="135">
        <f t="shared" si="2"/>
        <v>13</v>
      </c>
      <c r="Q143" s="135">
        <f t="shared" si="2"/>
        <v>0</v>
      </c>
      <c r="R143" s="135">
        <f t="shared" si="2"/>
        <v>0</v>
      </c>
      <c r="S143" s="135">
        <f t="shared" si="2"/>
        <v>13</v>
      </c>
      <c r="T143" s="135">
        <f t="shared" si="2"/>
        <v>0</v>
      </c>
      <c r="U143" s="135">
        <f t="shared" si="2"/>
        <v>0</v>
      </c>
      <c r="V143" s="135">
        <f t="shared" si="2"/>
        <v>198</v>
      </c>
      <c r="W143" s="135">
        <f t="shared" si="2"/>
        <v>0</v>
      </c>
      <c r="X143" s="135"/>
      <c r="Y143" s="135"/>
      <c r="Z143" s="135"/>
      <c r="AA143" s="135"/>
    </row>
    <row r="147" spans="2:8" ht="15">
      <c r="B147" s="149" t="s">
        <v>298</v>
      </c>
      <c r="C147" s="149"/>
      <c r="D147" s="117"/>
      <c r="E147" s="117"/>
      <c r="F147" s="117"/>
      <c r="G147" s="117" t="s">
        <v>584</v>
      </c>
      <c r="H147" s="117"/>
    </row>
  </sheetData>
  <sheetProtection/>
  <mergeCells count="30"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X8:X9"/>
    <mergeCell ref="B147:C147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dataValidations count="3">
    <dataValidation type="list" showInputMessage="1" showErrorMessage="1" sqref="AA11:AA102">
      <formula1>$AB$1:$AB$3</formula1>
    </dataValidation>
    <dataValidation type="list" allowBlank="1" showInputMessage="1" showErrorMessage="1" sqref="C11:C102">
      <formula1>$AD$1:$AD$5</formula1>
    </dataValidation>
    <dataValidation type="list" allowBlank="1" showInputMessage="1" showErrorMessage="1" sqref="H11:H102">
      <formula1>$AC$1:$AC$3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70" zoomScaleSheetLayoutView="70" zoomScalePageLayoutView="0" workbookViewId="0" topLeftCell="A4">
      <selection activeCell="D21" sqref="D21:D25"/>
    </sheetView>
  </sheetViews>
  <sheetFormatPr defaultColWidth="9.00390625" defaultRowHeight="12.75"/>
  <cols>
    <col min="1" max="1" width="10.00390625" style="0" customWidth="1"/>
    <col min="2" max="3" width="52.75390625" style="0" customWidth="1"/>
    <col min="4" max="4" width="48.75390625" style="0" customWidth="1"/>
  </cols>
  <sheetData>
    <row r="1" spans="1:4" ht="73.5" customHeight="1">
      <c r="A1" s="170" t="s">
        <v>110</v>
      </c>
      <c r="B1" s="170"/>
      <c r="C1" s="170"/>
      <c r="D1" s="170"/>
    </row>
    <row r="2" spans="1:4" ht="18.75">
      <c r="A2" s="171" t="s">
        <v>288</v>
      </c>
      <c r="B2" s="171"/>
      <c r="C2" s="171"/>
      <c r="D2" s="171"/>
    </row>
    <row r="3" spans="1:4" ht="12.75">
      <c r="A3" s="172" t="s">
        <v>99</v>
      </c>
      <c r="B3" s="172"/>
      <c r="C3" s="172"/>
      <c r="D3" s="172"/>
    </row>
    <row r="4" ht="8.25" customHeight="1" thickBot="1">
      <c r="A4" s="56"/>
    </row>
    <row r="5" spans="1:4" ht="16.5" thickBot="1">
      <c r="A5" s="57" t="s">
        <v>100</v>
      </c>
      <c r="B5" s="69" t="s">
        <v>4</v>
      </c>
      <c r="C5" s="69" t="s">
        <v>5</v>
      </c>
      <c r="D5" s="69" t="s">
        <v>5</v>
      </c>
    </row>
    <row r="6" spans="1:4" ht="31.5" customHeight="1">
      <c r="A6" s="176">
        <v>1</v>
      </c>
      <c r="B6" s="168" t="s">
        <v>101</v>
      </c>
      <c r="C6" s="180" t="s">
        <v>102</v>
      </c>
      <c r="D6" s="179">
        <f>D9+D12+D15+D18</f>
        <v>344</v>
      </c>
    </row>
    <row r="7" spans="1:4" ht="15.75" customHeight="1">
      <c r="A7" s="177"/>
      <c r="B7" s="168"/>
      <c r="C7" s="140"/>
      <c r="D7" s="168"/>
    </row>
    <row r="8" spans="1:4" ht="16.5" customHeight="1" thickBot="1">
      <c r="A8" s="178"/>
      <c r="B8" s="169"/>
      <c r="C8" s="140"/>
      <c r="D8" s="169"/>
    </row>
    <row r="9" spans="1:4" ht="12.75" customHeight="1">
      <c r="A9" s="167">
        <v>1.1</v>
      </c>
      <c r="B9" s="168" t="s">
        <v>103</v>
      </c>
      <c r="C9" s="140"/>
      <c r="D9" s="179">
        <v>9</v>
      </c>
    </row>
    <row r="10" spans="1:4" ht="15.75" customHeight="1">
      <c r="A10" s="168"/>
      <c r="B10" s="168"/>
      <c r="C10" s="140"/>
      <c r="D10" s="168"/>
    </row>
    <row r="11" spans="1:4" ht="13.5" customHeight="1" thickBot="1">
      <c r="A11" s="169"/>
      <c r="B11" s="169"/>
      <c r="C11" s="140"/>
      <c r="D11" s="169"/>
    </row>
    <row r="12" spans="1:4" ht="12.75">
      <c r="A12" s="167">
        <v>1.2</v>
      </c>
      <c r="B12" s="167" t="s">
        <v>104</v>
      </c>
      <c r="C12" s="140"/>
      <c r="D12" s="167">
        <v>15</v>
      </c>
    </row>
    <row r="13" spans="1:4" ht="15.75" customHeight="1">
      <c r="A13" s="168"/>
      <c r="B13" s="168"/>
      <c r="C13" s="140"/>
      <c r="D13" s="168"/>
    </row>
    <row r="14" spans="1:4" ht="13.5" thickBot="1">
      <c r="A14" s="169"/>
      <c r="B14" s="169"/>
      <c r="C14" s="140"/>
      <c r="D14" s="169"/>
    </row>
    <row r="15" spans="1:4" ht="12.75">
      <c r="A15" s="167">
        <v>1.3</v>
      </c>
      <c r="B15" s="167" t="s">
        <v>105</v>
      </c>
      <c r="C15" s="140"/>
      <c r="D15" s="167">
        <v>224</v>
      </c>
    </row>
    <row r="16" spans="1:4" ht="15.75" customHeight="1">
      <c r="A16" s="168"/>
      <c r="B16" s="168"/>
      <c r="C16" s="140"/>
      <c r="D16" s="168"/>
    </row>
    <row r="17" spans="1:4" ht="13.5" thickBot="1">
      <c r="A17" s="169"/>
      <c r="B17" s="169"/>
      <c r="C17" s="140"/>
      <c r="D17" s="169"/>
    </row>
    <row r="18" spans="1:4" ht="12.75">
      <c r="A18" s="167">
        <v>1.4</v>
      </c>
      <c r="B18" s="167" t="s">
        <v>106</v>
      </c>
      <c r="C18" s="140"/>
      <c r="D18" s="167">
        <v>96</v>
      </c>
    </row>
    <row r="19" spans="1:4" ht="15.75" customHeight="1">
      <c r="A19" s="168"/>
      <c r="B19" s="168"/>
      <c r="C19" s="140"/>
      <c r="D19" s="168"/>
    </row>
    <row r="20" spans="1:4" ht="13.5" thickBot="1">
      <c r="A20" s="169"/>
      <c r="B20" s="169"/>
      <c r="C20" s="181"/>
      <c r="D20" s="169"/>
    </row>
    <row r="21" spans="1:4" ht="15.75" customHeight="1">
      <c r="A21" s="167">
        <v>2</v>
      </c>
      <c r="B21" s="173" t="s">
        <v>107</v>
      </c>
      <c r="C21" s="167" t="s">
        <v>243</v>
      </c>
      <c r="D21" s="167">
        <f>'форма 1.3.'!D5</f>
        <v>1.0959302325581395</v>
      </c>
    </row>
    <row r="22" spans="1:4" ht="12.75">
      <c r="A22" s="168"/>
      <c r="B22" s="174"/>
      <c r="C22" s="168"/>
      <c r="D22" s="168"/>
    </row>
    <row r="23" spans="1:4" ht="12.75">
      <c r="A23" s="168"/>
      <c r="B23" s="174"/>
      <c r="C23" s="168"/>
      <c r="D23" s="168"/>
    </row>
    <row r="24" spans="1:4" ht="12.75">
      <c r="A24" s="168"/>
      <c r="B24" s="174"/>
      <c r="C24" s="168"/>
      <c r="D24" s="168"/>
    </row>
    <row r="25" spans="1:4" ht="96" customHeight="1" thickBot="1">
      <c r="A25" s="169"/>
      <c r="B25" s="175"/>
      <c r="C25" s="169"/>
      <c r="D25" s="169"/>
    </row>
    <row r="26" spans="1:4" ht="15.75" customHeight="1">
      <c r="A26" s="167">
        <v>3</v>
      </c>
      <c r="B26" s="173" t="s">
        <v>108</v>
      </c>
      <c r="C26" s="167" t="s">
        <v>245</v>
      </c>
      <c r="D26" s="167">
        <f>'форма 1.3.'!D6</f>
        <v>0.0377906976744186</v>
      </c>
    </row>
    <row r="27" spans="1:4" ht="15.75" customHeight="1">
      <c r="A27" s="168"/>
      <c r="B27" s="174"/>
      <c r="C27" s="168"/>
      <c r="D27" s="168"/>
    </row>
    <row r="28" spans="1:4" ht="15.75" customHeight="1">
      <c r="A28" s="168"/>
      <c r="B28" s="174"/>
      <c r="C28" s="168"/>
      <c r="D28" s="168"/>
    </row>
    <row r="29" spans="1:4" ht="72" customHeight="1">
      <c r="A29" s="168"/>
      <c r="B29" s="174"/>
      <c r="C29" s="168"/>
      <c r="D29" s="168"/>
    </row>
    <row r="30" spans="1:4" ht="15" customHeight="1" thickBot="1">
      <c r="A30" s="169"/>
      <c r="B30" s="175"/>
      <c r="C30" s="169"/>
      <c r="D30" s="169"/>
    </row>
    <row r="31" spans="1:4" ht="15.75" customHeight="1">
      <c r="A31" s="167">
        <v>4</v>
      </c>
      <c r="B31" s="173" t="s">
        <v>109</v>
      </c>
      <c r="C31" s="167" t="s">
        <v>244</v>
      </c>
      <c r="D31" s="182">
        <v>0</v>
      </c>
    </row>
    <row r="32" spans="1:4" ht="12.75">
      <c r="A32" s="168"/>
      <c r="B32" s="174"/>
      <c r="C32" s="168"/>
      <c r="D32" s="183"/>
    </row>
    <row r="33" spans="1:4" ht="12.75">
      <c r="A33" s="168"/>
      <c r="B33" s="174"/>
      <c r="C33" s="168"/>
      <c r="D33" s="183"/>
    </row>
    <row r="34" spans="1:4" ht="12.75">
      <c r="A34" s="168"/>
      <c r="B34" s="174"/>
      <c r="C34" s="168"/>
      <c r="D34" s="183"/>
    </row>
    <row r="35" spans="1:4" ht="61.5" customHeight="1" thickBot="1">
      <c r="A35" s="169"/>
      <c r="B35" s="175"/>
      <c r="C35" s="169"/>
      <c r="D35" s="184"/>
    </row>
    <row r="39" spans="2:3" ht="12.75">
      <c r="B39" t="s">
        <v>299</v>
      </c>
      <c r="C39" t="s">
        <v>584</v>
      </c>
    </row>
  </sheetData>
  <sheetProtection/>
  <mergeCells count="31">
    <mergeCell ref="A21:A25"/>
    <mergeCell ref="C31:C35"/>
    <mergeCell ref="D26:D30"/>
    <mergeCell ref="D31:D35"/>
    <mergeCell ref="A18:A20"/>
    <mergeCell ref="B12:B14"/>
    <mergeCell ref="B6:B8"/>
    <mergeCell ref="A9:A11"/>
    <mergeCell ref="B9:B11"/>
    <mergeCell ref="A26:A30"/>
    <mergeCell ref="B26:B30"/>
    <mergeCell ref="D9:D11"/>
    <mergeCell ref="A12:A14"/>
    <mergeCell ref="D15:D17"/>
    <mergeCell ref="D18:D20"/>
    <mergeCell ref="A31:A35"/>
    <mergeCell ref="B31:B35"/>
    <mergeCell ref="C21:C25"/>
    <mergeCell ref="B18:B20"/>
    <mergeCell ref="C6:C20"/>
    <mergeCell ref="D21:D25"/>
    <mergeCell ref="D12:D14"/>
    <mergeCell ref="C26:C30"/>
    <mergeCell ref="A1:D1"/>
    <mergeCell ref="A2:D2"/>
    <mergeCell ref="A3:D3"/>
    <mergeCell ref="A15:A17"/>
    <mergeCell ref="B15:B17"/>
    <mergeCell ref="B21:B25"/>
    <mergeCell ref="A6:A8"/>
    <mergeCell ref="D6:D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75" zoomScaleSheetLayoutView="75" zoomScalePageLayoutView="0" workbookViewId="0" topLeftCell="A19">
      <selection activeCell="H9" sqref="H9"/>
    </sheetView>
  </sheetViews>
  <sheetFormatPr defaultColWidth="9.00390625" defaultRowHeight="12.75"/>
  <cols>
    <col min="1" max="4" width="43.875" style="0" customWidth="1"/>
    <col min="5" max="5" width="19.75390625" style="0" customWidth="1"/>
  </cols>
  <sheetData>
    <row r="1" spans="1:5" ht="51" customHeight="1">
      <c r="A1" s="185" t="s">
        <v>113</v>
      </c>
      <c r="B1" s="185"/>
      <c r="C1" s="185"/>
      <c r="D1" s="185"/>
      <c r="E1" s="185"/>
    </row>
    <row r="2" spans="1:5" ht="91.5" customHeight="1">
      <c r="A2" s="41" t="s">
        <v>12</v>
      </c>
      <c r="B2" s="41" t="s">
        <v>114</v>
      </c>
      <c r="C2" s="41" t="s">
        <v>142</v>
      </c>
      <c r="D2" s="41" t="s">
        <v>115</v>
      </c>
      <c r="E2" s="41" t="s">
        <v>143</v>
      </c>
    </row>
    <row r="3" spans="1:5" ht="76.5" customHeight="1">
      <c r="A3" s="63" t="s">
        <v>116</v>
      </c>
      <c r="B3" s="41" t="s">
        <v>117</v>
      </c>
      <c r="C3" s="116" t="s">
        <v>290</v>
      </c>
      <c r="D3" s="188">
        <v>43831</v>
      </c>
      <c r="E3" s="66" t="s">
        <v>144</v>
      </c>
    </row>
    <row r="4" spans="1:5" ht="75.75" customHeight="1">
      <c r="A4" s="63" t="s">
        <v>118</v>
      </c>
      <c r="B4" s="41" t="s">
        <v>119</v>
      </c>
      <c r="C4" s="116" t="s">
        <v>290</v>
      </c>
      <c r="D4" s="188">
        <v>45344</v>
      </c>
      <c r="E4" s="41" t="s">
        <v>145</v>
      </c>
    </row>
    <row r="5" spans="1:5" ht="60.75" customHeight="1">
      <c r="A5" s="63" t="s">
        <v>120</v>
      </c>
      <c r="B5" s="41" t="s">
        <v>119</v>
      </c>
      <c r="C5" s="116" t="s">
        <v>290</v>
      </c>
      <c r="D5" s="188">
        <v>45344</v>
      </c>
      <c r="E5" s="66"/>
    </row>
    <row r="6" spans="1:5" ht="68.25" customHeight="1">
      <c r="A6" s="63" t="s">
        <v>121</v>
      </c>
      <c r="B6" s="41" t="s">
        <v>119</v>
      </c>
      <c r="C6" s="116" t="s">
        <v>290</v>
      </c>
      <c r="D6" s="188">
        <v>45344</v>
      </c>
      <c r="E6" s="66"/>
    </row>
    <row r="7" spans="1:5" ht="101.25" customHeight="1">
      <c r="A7" s="63" t="s">
        <v>122</v>
      </c>
      <c r="B7" s="41" t="s">
        <v>119</v>
      </c>
      <c r="C7" s="116" t="s">
        <v>290</v>
      </c>
      <c r="D7" s="188">
        <v>45344</v>
      </c>
      <c r="E7" s="66"/>
    </row>
    <row r="8" spans="1:5" ht="92.25" customHeight="1">
      <c r="A8" s="63" t="s">
        <v>123</v>
      </c>
      <c r="B8" s="41" t="s">
        <v>119</v>
      </c>
      <c r="C8" s="116" t="s">
        <v>290</v>
      </c>
      <c r="D8" s="188">
        <v>45344</v>
      </c>
      <c r="E8" s="66"/>
    </row>
    <row r="9" spans="1:5" ht="94.5">
      <c r="A9" s="63" t="s">
        <v>124</v>
      </c>
      <c r="B9" s="41" t="s">
        <v>119</v>
      </c>
      <c r="C9" s="116" t="s">
        <v>290</v>
      </c>
      <c r="D9" s="188">
        <v>45344</v>
      </c>
      <c r="E9" s="66"/>
    </row>
    <row r="10" spans="1:5" ht="110.25" customHeight="1">
      <c r="A10" s="63" t="s">
        <v>125</v>
      </c>
      <c r="B10" s="41" t="s">
        <v>119</v>
      </c>
      <c r="C10" s="116" t="s">
        <v>290</v>
      </c>
      <c r="D10" s="188">
        <v>45344</v>
      </c>
      <c r="E10" s="66"/>
    </row>
    <row r="11" spans="1:5" ht="47.25">
      <c r="A11" s="64" t="s">
        <v>126</v>
      </c>
      <c r="B11" s="41" t="s">
        <v>119</v>
      </c>
      <c r="C11" s="116" t="s">
        <v>290</v>
      </c>
      <c r="D11" s="188">
        <v>45344</v>
      </c>
      <c r="E11" s="66"/>
    </row>
    <row r="12" spans="1:5" ht="338.25" customHeight="1">
      <c r="A12" s="63" t="s">
        <v>127</v>
      </c>
      <c r="B12" s="41" t="s">
        <v>119</v>
      </c>
      <c r="C12" s="116" t="s">
        <v>290</v>
      </c>
      <c r="D12" s="188">
        <v>45344</v>
      </c>
      <c r="E12" s="66"/>
    </row>
    <row r="13" spans="1:5" ht="118.5" customHeight="1">
      <c r="A13" s="63" t="s">
        <v>128</v>
      </c>
      <c r="B13" s="41" t="s">
        <v>119</v>
      </c>
      <c r="C13" s="116" t="s">
        <v>290</v>
      </c>
      <c r="D13" s="188">
        <v>45344</v>
      </c>
      <c r="E13" s="66"/>
    </row>
    <row r="14" spans="1:5" ht="114" customHeight="1">
      <c r="A14" s="63" t="s">
        <v>129</v>
      </c>
      <c r="B14" s="41" t="s">
        <v>119</v>
      </c>
      <c r="C14" s="116" t="s">
        <v>290</v>
      </c>
      <c r="D14" s="188">
        <v>45344</v>
      </c>
      <c r="E14" s="66"/>
    </row>
    <row r="15" spans="1:5" ht="90" customHeight="1">
      <c r="A15" s="63" t="s">
        <v>130</v>
      </c>
      <c r="B15" s="41" t="s">
        <v>119</v>
      </c>
      <c r="C15" s="116" t="s">
        <v>290</v>
      </c>
      <c r="D15" s="188">
        <v>45344</v>
      </c>
      <c r="E15" s="66"/>
    </row>
    <row r="16" spans="1:5" ht="184.5" customHeight="1">
      <c r="A16" s="63" t="s">
        <v>131</v>
      </c>
      <c r="B16" s="41" t="s">
        <v>119</v>
      </c>
      <c r="C16" s="116" t="s">
        <v>290</v>
      </c>
      <c r="D16" s="188">
        <v>45344</v>
      </c>
      <c r="E16" s="66"/>
    </row>
    <row r="17" spans="1:5" ht="31.5">
      <c r="A17" s="64" t="s">
        <v>132</v>
      </c>
      <c r="B17" s="41" t="s">
        <v>119</v>
      </c>
      <c r="C17" s="116" t="s">
        <v>290</v>
      </c>
      <c r="D17" s="188">
        <v>45344</v>
      </c>
      <c r="E17" s="66"/>
    </row>
    <row r="18" spans="1:5" ht="255.75" customHeight="1">
      <c r="A18" s="63" t="s">
        <v>133</v>
      </c>
      <c r="B18" s="41" t="s">
        <v>119</v>
      </c>
      <c r="C18" s="116" t="s">
        <v>290</v>
      </c>
      <c r="D18" s="188">
        <v>45344</v>
      </c>
      <c r="E18" s="66"/>
    </row>
    <row r="19" spans="1:5" ht="50.25" customHeight="1">
      <c r="A19" s="63" t="s">
        <v>134</v>
      </c>
      <c r="B19" s="41" t="s">
        <v>119</v>
      </c>
      <c r="C19" s="116" t="s">
        <v>290</v>
      </c>
      <c r="D19" s="188">
        <v>45344</v>
      </c>
      <c r="E19" s="66"/>
    </row>
    <row r="20" spans="1:5" ht="75.75" customHeight="1">
      <c r="A20" s="63" t="s">
        <v>135</v>
      </c>
      <c r="B20" s="41" t="s">
        <v>119</v>
      </c>
      <c r="C20" s="116" t="s">
        <v>290</v>
      </c>
      <c r="D20" s="188">
        <v>45344</v>
      </c>
      <c r="E20" s="66"/>
    </row>
    <row r="21" spans="1:5" ht="155.25" customHeight="1">
      <c r="A21" s="63" t="s">
        <v>136</v>
      </c>
      <c r="B21" s="41" t="s">
        <v>119</v>
      </c>
      <c r="C21" s="116" t="s">
        <v>290</v>
      </c>
      <c r="D21" s="188">
        <v>45344</v>
      </c>
      <c r="E21" s="66"/>
    </row>
    <row r="22" spans="1:5" ht="102" customHeight="1">
      <c r="A22" s="63" t="s">
        <v>137</v>
      </c>
      <c r="B22" s="41" t="s">
        <v>119</v>
      </c>
      <c r="C22" s="116" t="s">
        <v>290</v>
      </c>
      <c r="D22" s="188">
        <v>45344</v>
      </c>
      <c r="E22" s="66"/>
    </row>
    <row r="23" spans="1:5" ht="267.75">
      <c r="A23" s="64" t="s">
        <v>138</v>
      </c>
      <c r="B23" s="41" t="s">
        <v>119</v>
      </c>
      <c r="C23" s="116" t="s">
        <v>290</v>
      </c>
      <c r="D23" s="188">
        <v>45344</v>
      </c>
      <c r="E23" s="66"/>
    </row>
    <row r="24" spans="1:5" ht="147" customHeight="1">
      <c r="A24" s="63" t="s">
        <v>139</v>
      </c>
      <c r="B24" s="41" t="s">
        <v>119</v>
      </c>
      <c r="C24" s="116" t="s">
        <v>290</v>
      </c>
      <c r="D24" s="188">
        <v>45344</v>
      </c>
      <c r="E24" s="66"/>
    </row>
    <row r="25" spans="1:5" ht="69" customHeight="1">
      <c r="A25" s="63" t="s">
        <v>140</v>
      </c>
      <c r="B25" s="41" t="s">
        <v>119</v>
      </c>
      <c r="C25" s="116" t="s">
        <v>290</v>
      </c>
      <c r="D25" s="188">
        <v>45344</v>
      </c>
      <c r="E25" s="66"/>
    </row>
    <row r="26" spans="1:5" ht="52.5" customHeight="1">
      <c r="A26" s="63" t="s">
        <v>141</v>
      </c>
      <c r="B26" s="41" t="s">
        <v>119</v>
      </c>
      <c r="C26" s="116" t="s">
        <v>290</v>
      </c>
      <c r="D26" s="188">
        <v>45344</v>
      </c>
      <c r="E26" s="66"/>
    </row>
    <row r="30" spans="2:4" ht="18">
      <c r="B30" s="120" t="s">
        <v>298</v>
      </c>
      <c r="C30" s="120"/>
      <c r="D30" s="120" t="s">
        <v>584</v>
      </c>
    </row>
  </sheetData>
  <sheetProtection/>
  <mergeCells count="1">
    <mergeCell ref="A1:E1"/>
  </mergeCells>
  <hyperlinks>
    <hyperlink ref="C3" r:id="rId1" display="http://soyuz-glazov.ru"/>
    <hyperlink ref="C4" r:id="rId2" display="http://soyuz-glazov.ru"/>
    <hyperlink ref="C5" r:id="rId3" display="http://soyuz-glazov.ru"/>
    <hyperlink ref="C6" r:id="rId4" display="http://soyuz-glazov.ru"/>
    <hyperlink ref="C7" r:id="rId5" display="http://soyuz-glazov.ru"/>
    <hyperlink ref="C8" r:id="rId6" display="http://soyuz-glazov.ru"/>
    <hyperlink ref="C9" r:id="rId7" display="http://soyuz-glazov.ru"/>
    <hyperlink ref="C10" r:id="rId8" display="http://soyuz-glazov.ru"/>
    <hyperlink ref="C11" r:id="rId9" display="http://soyuz-glazov.ru"/>
    <hyperlink ref="C12" r:id="rId10" display="http://soyuz-glazov.ru"/>
    <hyperlink ref="C13" r:id="rId11" display="http://soyuz-glazov.ru"/>
    <hyperlink ref="C14" r:id="rId12" display="http://soyuz-glazov.ru"/>
    <hyperlink ref="C15" r:id="rId13" display="http://soyuz-glazov.ru"/>
    <hyperlink ref="C16" r:id="rId14" display="http://soyuz-glazov.ru"/>
    <hyperlink ref="C17" r:id="rId15" display="http://soyuz-glazov.ru"/>
    <hyperlink ref="C18" r:id="rId16" display="http://soyuz-glazov.ru"/>
    <hyperlink ref="C19" r:id="rId17" display="http://soyuz-glazov.ru"/>
    <hyperlink ref="C20:C23" r:id="rId18" display="http://soyuz-glazov.ru"/>
    <hyperlink ref="C24" r:id="rId19" display="http://soyuz-glazov.ru"/>
    <hyperlink ref="C25" r:id="rId20" display="http://soyuz-glazov.ru"/>
    <hyperlink ref="C26" r:id="rId21" display="http://soyuz-glazov.ru"/>
  </hyperlinks>
  <printOptions/>
  <pageMargins left="0.7" right="0.7" top="0.75" bottom="0.75" header="0.3" footer="0.3"/>
  <pageSetup horizontalDpi="600" verticalDpi="600" orientation="portrait" paperSize="9" scale="45" r:id="rId2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SheetLayoutView="100" zoomScalePageLayoutView="0" workbookViewId="0" topLeftCell="A58">
      <selection activeCell="E74" sqref="E74"/>
    </sheetView>
  </sheetViews>
  <sheetFormatPr defaultColWidth="9.00390625" defaultRowHeight="12.75"/>
  <cols>
    <col min="1" max="3" width="19.75390625" style="0" customWidth="1"/>
    <col min="4" max="4" width="54.125" style="0" customWidth="1"/>
    <col min="5" max="5" width="26.875" style="0" customWidth="1"/>
    <col min="6" max="6" width="19.75390625" style="0" customWidth="1"/>
  </cols>
  <sheetData>
    <row r="1" spans="1:6" ht="30.75" customHeight="1">
      <c r="A1" s="186" t="s">
        <v>146</v>
      </c>
      <c r="B1" s="186"/>
      <c r="C1" s="186"/>
      <c r="D1" s="186"/>
      <c r="E1" s="186"/>
      <c r="F1" s="186"/>
    </row>
    <row r="2" spans="1:6" ht="46.5" customHeight="1">
      <c r="A2" s="187" t="s">
        <v>147</v>
      </c>
      <c r="B2" s="187"/>
      <c r="C2" s="187"/>
      <c r="D2" s="187"/>
      <c r="E2" s="187"/>
      <c r="F2" s="187"/>
    </row>
    <row r="3" spans="1:6" ht="36" customHeight="1">
      <c r="A3" s="186" t="s">
        <v>148</v>
      </c>
      <c r="B3" s="186"/>
      <c r="C3" s="186"/>
      <c r="D3" s="186"/>
      <c r="E3" s="186"/>
      <c r="F3" s="186"/>
    </row>
    <row r="4" spans="1:6" ht="16.5" thickBot="1">
      <c r="A4" s="67"/>
      <c r="B4" s="68"/>
      <c r="C4" s="68"/>
      <c r="D4" s="68"/>
      <c r="E4" s="68"/>
      <c r="F4" s="68"/>
    </row>
    <row r="5" spans="1:6" ht="15.75" customHeight="1">
      <c r="A5" s="167" t="s">
        <v>149</v>
      </c>
      <c r="B5" s="167" t="s">
        <v>150</v>
      </c>
      <c r="C5" s="167" t="s">
        <v>151</v>
      </c>
      <c r="D5" s="167" t="s">
        <v>152</v>
      </c>
      <c r="E5" s="113" t="s">
        <v>153</v>
      </c>
      <c r="F5" s="167" t="s">
        <v>154</v>
      </c>
    </row>
    <row r="6" spans="1:6" ht="42" customHeight="1" thickBot="1">
      <c r="A6" s="169"/>
      <c r="B6" s="169"/>
      <c r="C6" s="169"/>
      <c r="D6" s="169"/>
      <c r="E6" s="70" t="s">
        <v>155</v>
      </c>
      <c r="F6" s="169"/>
    </row>
    <row r="7" spans="1:6" ht="122.25" customHeight="1" thickBot="1">
      <c r="A7" s="59">
        <v>1</v>
      </c>
      <c r="B7" s="173" t="s">
        <v>156</v>
      </c>
      <c r="C7" s="71" t="s">
        <v>157</v>
      </c>
      <c r="D7" s="72" t="s">
        <v>158</v>
      </c>
      <c r="E7" s="70" t="s">
        <v>291</v>
      </c>
      <c r="F7" s="70" t="s">
        <v>292</v>
      </c>
    </row>
    <row r="8" spans="1:6" ht="48" customHeight="1" thickBot="1">
      <c r="A8" s="167">
        <v>2</v>
      </c>
      <c r="B8" s="174"/>
      <c r="C8" s="173" t="s">
        <v>159</v>
      </c>
      <c r="D8" s="73" t="s">
        <v>160</v>
      </c>
      <c r="E8" s="167" t="s">
        <v>291</v>
      </c>
      <c r="F8" s="70" t="s">
        <v>292</v>
      </c>
    </row>
    <row r="9" spans="1:6" ht="159" customHeight="1" thickBot="1">
      <c r="A9" s="168"/>
      <c r="B9" s="174"/>
      <c r="C9" s="174"/>
      <c r="D9" s="73" t="s">
        <v>161</v>
      </c>
      <c r="E9" s="168"/>
      <c r="F9" s="70" t="s">
        <v>292</v>
      </c>
    </row>
    <row r="10" spans="1:6" ht="72.75" customHeight="1" thickBot="1">
      <c r="A10" s="168"/>
      <c r="B10" s="174"/>
      <c r="C10" s="174"/>
      <c r="D10" s="73" t="s">
        <v>162</v>
      </c>
      <c r="E10" s="168"/>
      <c r="F10" s="70" t="s">
        <v>294</v>
      </c>
    </row>
    <row r="11" spans="1:6" ht="57.75" customHeight="1" thickBot="1">
      <c r="A11" s="169"/>
      <c r="B11" s="175"/>
      <c r="C11" s="175"/>
      <c r="D11" s="72" t="s">
        <v>163</v>
      </c>
      <c r="E11" s="169"/>
      <c r="F11" s="70" t="s">
        <v>293</v>
      </c>
    </row>
    <row r="12" spans="1:6" ht="125.25" customHeight="1" thickBot="1">
      <c r="A12" s="59">
        <v>3</v>
      </c>
      <c r="B12" s="173" t="s">
        <v>164</v>
      </c>
      <c r="C12" s="71" t="s">
        <v>165</v>
      </c>
      <c r="D12" s="72" t="s">
        <v>166</v>
      </c>
      <c r="E12" s="70" t="s">
        <v>291</v>
      </c>
      <c r="F12" s="70" t="s">
        <v>295</v>
      </c>
    </row>
    <row r="13" spans="1:6" ht="133.5" customHeight="1" thickBot="1">
      <c r="A13" s="59">
        <v>4</v>
      </c>
      <c r="B13" s="174"/>
      <c r="C13" s="71" t="s">
        <v>167</v>
      </c>
      <c r="D13" s="72" t="s">
        <v>168</v>
      </c>
      <c r="E13" s="70" t="s">
        <v>291</v>
      </c>
      <c r="F13" s="70" t="s">
        <v>295</v>
      </c>
    </row>
    <row r="14" spans="1:6" ht="121.5" customHeight="1" thickBot="1">
      <c r="A14" s="59">
        <v>5</v>
      </c>
      <c r="B14" s="174"/>
      <c r="C14" s="71" t="s">
        <v>169</v>
      </c>
      <c r="D14" s="72" t="s">
        <v>170</v>
      </c>
      <c r="E14" s="70" t="s">
        <v>291</v>
      </c>
      <c r="F14" s="70" t="s">
        <v>295</v>
      </c>
    </row>
    <row r="15" spans="1:6" ht="118.5" customHeight="1" thickBot="1">
      <c r="A15" s="59">
        <v>6</v>
      </c>
      <c r="B15" s="174"/>
      <c r="C15" s="71" t="s">
        <v>171</v>
      </c>
      <c r="D15" s="72" t="s">
        <v>172</v>
      </c>
      <c r="E15" s="70" t="s">
        <v>291</v>
      </c>
      <c r="F15" s="70" t="s">
        <v>295</v>
      </c>
    </row>
    <row r="16" spans="1:6" ht="114.75" customHeight="1" thickBot="1">
      <c r="A16" s="59">
        <v>7</v>
      </c>
      <c r="B16" s="174"/>
      <c r="C16" s="71" t="s">
        <v>173</v>
      </c>
      <c r="D16" s="72" t="s">
        <v>174</v>
      </c>
      <c r="E16" s="70" t="s">
        <v>291</v>
      </c>
      <c r="F16" s="70" t="s">
        <v>292</v>
      </c>
    </row>
    <row r="17" spans="1:6" ht="95.25" thickBot="1">
      <c r="A17" s="167">
        <v>8</v>
      </c>
      <c r="B17" s="174"/>
      <c r="C17" s="173" t="s">
        <v>175</v>
      </c>
      <c r="D17" s="73" t="s">
        <v>176</v>
      </c>
      <c r="E17" s="167" t="s">
        <v>291</v>
      </c>
      <c r="F17" s="70" t="s">
        <v>292</v>
      </c>
    </row>
    <row r="18" spans="1:6" ht="96.75" customHeight="1" thickBot="1">
      <c r="A18" s="168"/>
      <c r="B18" s="174"/>
      <c r="C18" s="174"/>
      <c r="D18" s="73" t="s">
        <v>177</v>
      </c>
      <c r="E18" s="168"/>
      <c r="F18" s="70" t="s">
        <v>292</v>
      </c>
    </row>
    <row r="19" spans="1:6" ht="63.75" thickBot="1">
      <c r="A19" s="169"/>
      <c r="B19" s="174"/>
      <c r="C19" s="175"/>
      <c r="D19" s="72" t="s">
        <v>178</v>
      </c>
      <c r="E19" s="169"/>
      <c r="F19" s="70" t="s">
        <v>292</v>
      </c>
    </row>
    <row r="20" spans="1:6" ht="79.5" customHeight="1" thickBot="1">
      <c r="A20" s="167">
        <v>9</v>
      </c>
      <c r="B20" s="174"/>
      <c r="C20" s="173" t="s">
        <v>179</v>
      </c>
      <c r="D20" s="73" t="s">
        <v>180</v>
      </c>
      <c r="E20" s="167" t="s">
        <v>291</v>
      </c>
      <c r="F20" s="70" t="s">
        <v>292</v>
      </c>
    </row>
    <row r="21" spans="1:6" ht="63.75" thickBot="1">
      <c r="A21" s="168"/>
      <c r="B21" s="174"/>
      <c r="C21" s="174"/>
      <c r="D21" s="73" t="s">
        <v>181</v>
      </c>
      <c r="E21" s="168"/>
      <c r="F21" s="70" t="s">
        <v>292</v>
      </c>
    </row>
    <row r="22" spans="1:6" ht="142.5" customHeight="1" thickBot="1">
      <c r="A22" s="168"/>
      <c r="B22" s="174"/>
      <c r="C22" s="174"/>
      <c r="D22" s="73" t="s">
        <v>182</v>
      </c>
      <c r="E22" s="168"/>
      <c r="F22" s="70" t="s">
        <v>292</v>
      </c>
    </row>
    <row r="23" spans="1:6" ht="48" thickBot="1">
      <c r="A23" s="168"/>
      <c r="B23" s="174"/>
      <c r="C23" s="174"/>
      <c r="D23" s="73" t="s">
        <v>183</v>
      </c>
      <c r="E23" s="168"/>
      <c r="F23" s="70" t="s">
        <v>292</v>
      </c>
    </row>
    <row r="24" spans="1:6" ht="87.75" customHeight="1" thickBot="1">
      <c r="A24" s="169"/>
      <c r="B24" s="175"/>
      <c r="C24" s="175"/>
      <c r="D24" s="72" t="s">
        <v>184</v>
      </c>
      <c r="E24" s="169"/>
      <c r="F24" s="70" t="s">
        <v>292</v>
      </c>
    </row>
    <row r="25" spans="1:6" ht="117" customHeight="1" thickBot="1">
      <c r="A25" s="59">
        <v>10</v>
      </c>
      <c r="B25" s="173" t="s">
        <v>185</v>
      </c>
      <c r="C25" s="71" t="s">
        <v>186</v>
      </c>
      <c r="D25" s="72" t="s">
        <v>187</v>
      </c>
      <c r="E25" s="70" t="s">
        <v>291</v>
      </c>
      <c r="F25" s="70" t="s">
        <v>295</v>
      </c>
    </row>
    <row r="26" spans="1:6" ht="112.5" customHeight="1" thickBot="1">
      <c r="A26" s="59">
        <v>11</v>
      </c>
      <c r="B26" s="174"/>
      <c r="C26" s="71" t="s">
        <v>167</v>
      </c>
      <c r="D26" s="72" t="s">
        <v>188</v>
      </c>
      <c r="E26" s="70" t="s">
        <v>291</v>
      </c>
      <c r="F26" s="70" t="s">
        <v>295</v>
      </c>
    </row>
    <row r="27" spans="1:6" ht="126.75" customHeight="1" thickBot="1">
      <c r="A27" s="59">
        <v>12</v>
      </c>
      <c r="B27" s="174"/>
      <c r="C27" s="71" t="s">
        <v>189</v>
      </c>
      <c r="D27" s="72" t="s">
        <v>190</v>
      </c>
      <c r="E27" s="70" t="s">
        <v>291</v>
      </c>
      <c r="F27" s="70" t="s">
        <v>295</v>
      </c>
    </row>
    <row r="28" spans="1:6" ht="147.75" customHeight="1" thickBot="1">
      <c r="A28" s="59">
        <v>13</v>
      </c>
      <c r="B28" s="174"/>
      <c r="C28" s="71" t="s">
        <v>191</v>
      </c>
      <c r="D28" s="72" t="s">
        <v>192</v>
      </c>
      <c r="E28" s="70" t="s">
        <v>291</v>
      </c>
      <c r="F28" s="70" t="s">
        <v>295</v>
      </c>
    </row>
    <row r="29" spans="1:6" ht="123" customHeight="1" thickBot="1">
      <c r="A29" s="59">
        <v>14</v>
      </c>
      <c r="B29" s="174"/>
      <c r="C29" s="71" t="s">
        <v>171</v>
      </c>
      <c r="D29" s="72" t="s">
        <v>193</v>
      </c>
      <c r="E29" s="70" t="s">
        <v>291</v>
      </c>
      <c r="F29" s="70" t="s">
        <v>295</v>
      </c>
    </row>
    <row r="30" spans="1:6" ht="146.25" customHeight="1" thickBot="1">
      <c r="A30" s="59">
        <v>15</v>
      </c>
      <c r="B30" s="174"/>
      <c r="C30" s="71" t="s">
        <v>194</v>
      </c>
      <c r="D30" s="72" t="s">
        <v>195</v>
      </c>
      <c r="E30" s="70" t="s">
        <v>291</v>
      </c>
      <c r="F30" s="70" t="s">
        <v>292</v>
      </c>
    </row>
    <row r="31" spans="1:6" ht="95.25" thickBot="1">
      <c r="A31" s="59">
        <v>16</v>
      </c>
      <c r="B31" s="174"/>
      <c r="C31" s="71" t="s">
        <v>196</v>
      </c>
      <c r="D31" s="72" t="s">
        <v>197</v>
      </c>
      <c r="E31" s="70" t="s">
        <v>291</v>
      </c>
      <c r="F31" s="70" t="s">
        <v>294</v>
      </c>
    </row>
    <row r="32" spans="1:6" ht="87" customHeight="1" thickBot="1">
      <c r="A32" s="167">
        <v>17</v>
      </c>
      <c r="B32" s="174"/>
      <c r="C32" s="173" t="s">
        <v>198</v>
      </c>
      <c r="D32" s="73" t="s">
        <v>199</v>
      </c>
      <c r="E32" s="167" t="s">
        <v>291</v>
      </c>
      <c r="F32" s="70" t="s">
        <v>296</v>
      </c>
    </row>
    <row r="33" spans="1:6" ht="63.75" thickBot="1">
      <c r="A33" s="168"/>
      <c r="B33" s="174"/>
      <c r="C33" s="174"/>
      <c r="D33" s="73" t="s">
        <v>200</v>
      </c>
      <c r="E33" s="168"/>
      <c r="F33" s="70" t="s">
        <v>296</v>
      </c>
    </row>
    <row r="34" spans="1:6" ht="95.25" customHeight="1" thickBot="1">
      <c r="A34" s="168"/>
      <c r="B34" s="174"/>
      <c r="C34" s="174"/>
      <c r="D34" s="73" t="s">
        <v>201</v>
      </c>
      <c r="E34" s="168"/>
      <c r="F34" s="70" t="s">
        <v>296</v>
      </c>
    </row>
    <row r="35" spans="1:6" ht="79.5" thickBot="1">
      <c r="A35" s="169"/>
      <c r="B35" s="175"/>
      <c r="C35" s="175"/>
      <c r="D35" s="72" t="s">
        <v>202</v>
      </c>
      <c r="E35" s="169"/>
      <c r="F35" s="70" t="s">
        <v>296</v>
      </c>
    </row>
    <row r="36" spans="1:6" ht="111" customHeight="1" thickBot="1">
      <c r="A36" s="59">
        <v>18</v>
      </c>
      <c r="B36" s="173" t="s">
        <v>203</v>
      </c>
      <c r="C36" s="71" t="s">
        <v>157</v>
      </c>
      <c r="D36" s="72" t="s">
        <v>204</v>
      </c>
      <c r="E36" s="70" t="s">
        <v>291</v>
      </c>
      <c r="F36" s="70" t="s">
        <v>295</v>
      </c>
    </row>
    <row r="37" spans="1:6" ht="111" thickBot="1">
      <c r="A37" s="59">
        <v>19</v>
      </c>
      <c r="B37" s="174"/>
      <c r="C37" s="71" t="s">
        <v>167</v>
      </c>
      <c r="D37" s="72" t="s">
        <v>205</v>
      </c>
      <c r="E37" s="70" t="s">
        <v>291</v>
      </c>
      <c r="F37" s="70" t="s">
        <v>295</v>
      </c>
    </row>
    <row r="38" spans="1:6" ht="126.75" customHeight="1" thickBot="1">
      <c r="A38" s="59">
        <v>20</v>
      </c>
      <c r="B38" s="174"/>
      <c r="C38" s="71" t="s">
        <v>206</v>
      </c>
      <c r="D38" s="72" t="s">
        <v>207</v>
      </c>
      <c r="E38" s="70" t="s">
        <v>291</v>
      </c>
      <c r="F38" s="70" t="s">
        <v>295</v>
      </c>
    </row>
    <row r="39" spans="1:6" ht="129.75" customHeight="1" thickBot="1">
      <c r="A39" s="59">
        <v>21</v>
      </c>
      <c r="B39" s="174"/>
      <c r="C39" s="71" t="s">
        <v>171</v>
      </c>
      <c r="D39" s="72" t="s">
        <v>171</v>
      </c>
      <c r="E39" s="70" t="s">
        <v>291</v>
      </c>
      <c r="F39" s="70" t="s">
        <v>295</v>
      </c>
    </row>
    <row r="40" spans="1:6" ht="157.5" customHeight="1" thickBot="1">
      <c r="A40" s="59">
        <v>22</v>
      </c>
      <c r="B40" s="175"/>
      <c r="C40" s="71" t="s">
        <v>208</v>
      </c>
      <c r="D40" s="72" t="s">
        <v>209</v>
      </c>
      <c r="E40" s="70" t="s">
        <v>291</v>
      </c>
      <c r="F40" s="70" t="s">
        <v>295</v>
      </c>
    </row>
    <row r="41" spans="1:6" ht="119.25" customHeight="1" thickBot="1">
      <c r="A41" s="167">
        <v>23</v>
      </c>
      <c r="B41" s="173" t="s">
        <v>210</v>
      </c>
      <c r="C41" s="173" t="s">
        <v>211</v>
      </c>
      <c r="D41" s="73" t="s">
        <v>212</v>
      </c>
      <c r="E41" s="167" t="s">
        <v>291</v>
      </c>
      <c r="F41" s="70" t="s">
        <v>295</v>
      </c>
    </row>
    <row r="42" spans="1:6" ht="118.5" customHeight="1" thickBot="1">
      <c r="A42" s="168"/>
      <c r="B42" s="174"/>
      <c r="C42" s="174"/>
      <c r="D42" s="73" t="s">
        <v>213</v>
      </c>
      <c r="E42" s="168"/>
      <c r="F42" s="70" t="s">
        <v>295</v>
      </c>
    </row>
    <row r="43" spans="1:6" ht="126" customHeight="1" thickBot="1">
      <c r="A43" s="168"/>
      <c r="B43" s="174"/>
      <c r="C43" s="174"/>
      <c r="D43" s="73" t="s">
        <v>214</v>
      </c>
      <c r="E43" s="168"/>
      <c r="F43" s="70" t="s">
        <v>295</v>
      </c>
    </row>
    <row r="44" spans="1:6" ht="117" customHeight="1" thickBot="1">
      <c r="A44" s="168"/>
      <c r="B44" s="174"/>
      <c r="C44" s="174"/>
      <c r="D44" s="73" t="s">
        <v>215</v>
      </c>
      <c r="E44" s="168"/>
      <c r="F44" s="70" t="s">
        <v>295</v>
      </c>
    </row>
    <row r="45" spans="1:6" ht="111" thickBot="1">
      <c r="A45" s="168"/>
      <c r="B45" s="174"/>
      <c r="C45" s="174"/>
      <c r="D45" s="73" t="s">
        <v>216</v>
      </c>
      <c r="E45" s="168"/>
      <c r="F45" s="70" t="s">
        <v>295</v>
      </c>
    </row>
    <row r="46" spans="1:6" ht="114.75" customHeight="1" thickBot="1">
      <c r="A46" s="169"/>
      <c r="B46" s="174"/>
      <c r="C46" s="175"/>
      <c r="D46" s="72" t="s">
        <v>217</v>
      </c>
      <c r="E46" s="169"/>
      <c r="F46" s="70" t="s">
        <v>295</v>
      </c>
    </row>
    <row r="47" spans="1:6" ht="111" thickBot="1">
      <c r="A47" s="167">
        <v>24</v>
      </c>
      <c r="B47" s="174"/>
      <c r="C47" s="173" t="s">
        <v>218</v>
      </c>
      <c r="D47" s="73" t="s">
        <v>219</v>
      </c>
      <c r="E47" s="167" t="s">
        <v>291</v>
      </c>
      <c r="F47" s="70" t="s">
        <v>295</v>
      </c>
    </row>
    <row r="48" spans="1:6" ht="120" customHeight="1" thickBot="1">
      <c r="A48" s="169"/>
      <c r="B48" s="174"/>
      <c r="C48" s="175"/>
      <c r="D48" s="72" t="s">
        <v>220</v>
      </c>
      <c r="E48" s="169"/>
      <c r="F48" s="70" t="s">
        <v>295</v>
      </c>
    </row>
    <row r="49" spans="1:6" ht="111" thickBot="1">
      <c r="A49" s="167">
        <v>25</v>
      </c>
      <c r="B49" s="174"/>
      <c r="C49" s="173" t="s">
        <v>221</v>
      </c>
      <c r="D49" s="73" t="s">
        <v>222</v>
      </c>
      <c r="E49" s="167" t="s">
        <v>291</v>
      </c>
      <c r="F49" s="70" t="s">
        <v>295</v>
      </c>
    </row>
    <row r="50" spans="1:6" ht="116.25" customHeight="1" thickBot="1">
      <c r="A50" s="168"/>
      <c r="B50" s="174"/>
      <c r="C50" s="174"/>
      <c r="D50" s="73" t="s">
        <v>223</v>
      </c>
      <c r="E50" s="168"/>
      <c r="F50" s="70" t="s">
        <v>295</v>
      </c>
    </row>
    <row r="51" spans="1:6" ht="120" customHeight="1" thickBot="1">
      <c r="A51" s="168"/>
      <c r="B51" s="174"/>
      <c r="C51" s="174"/>
      <c r="D51" s="73" t="s">
        <v>224</v>
      </c>
      <c r="E51" s="168"/>
      <c r="F51" s="70" t="s">
        <v>295</v>
      </c>
    </row>
    <row r="52" spans="1:6" ht="48" customHeight="1" thickBot="1">
      <c r="A52" s="168"/>
      <c r="B52" s="174"/>
      <c r="C52" s="174"/>
      <c r="D52" s="73" t="s">
        <v>225</v>
      </c>
      <c r="E52" s="168"/>
      <c r="F52" s="70" t="s">
        <v>295</v>
      </c>
    </row>
    <row r="53" spans="1:6" ht="111" thickBot="1">
      <c r="A53" s="168"/>
      <c r="B53" s="174"/>
      <c r="C53" s="174"/>
      <c r="D53" s="73" t="s">
        <v>226</v>
      </c>
      <c r="E53" s="168"/>
      <c r="F53" s="70" t="s">
        <v>295</v>
      </c>
    </row>
    <row r="54" spans="1:6" ht="117.75" customHeight="1" thickBot="1">
      <c r="A54" s="168"/>
      <c r="B54" s="174"/>
      <c r="C54" s="174"/>
      <c r="D54" s="73" t="s">
        <v>227</v>
      </c>
      <c r="E54" s="168"/>
      <c r="F54" s="70" t="s">
        <v>295</v>
      </c>
    </row>
    <row r="55" spans="1:6" ht="123" customHeight="1" thickBot="1">
      <c r="A55" s="169"/>
      <c r="B55" s="174"/>
      <c r="C55" s="175"/>
      <c r="D55" s="72" t="s">
        <v>228</v>
      </c>
      <c r="E55" s="169"/>
      <c r="F55" s="70" t="s">
        <v>295</v>
      </c>
    </row>
    <row r="56" spans="1:11" ht="129" customHeight="1" thickBot="1">
      <c r="A56" s="167">
        <v>26</v>
      </c>
      <c r="B56" s="174"/>
      <c r="C56" s="74" t="s">
        <v>229</v>
      </c>
      <c r="D56" s="73" t="s">
        <v>230</v>
      </c>
      <c r="E56" s="167" t="s">
        <v>291</v>
      </c>
      <c r="F56" s="70" t="s">
        <v>295</v>
      </c>
      <c r="K56" t="s">
        <v>289</v>
      </c>
    </row>
    <row r="57" spans="1:6" ht="125.25" customHeight="1" thickBot="1">
      <c r="A57" s="168"/>
      <c r="B57" s="174"/>
      <c r="C57" s="74" t="s">
        <v>231</v>
      </c>
      <c r="D57" s="73" t="s">
        <v>232</v>
      </c>
      <c r="E57" s="168"/>
      <c r="F57" s="70" t="s">
        <v>295</v>
      </c>
    </row>
    <row r="58" spans="1:6" ht="117.75" customHeight="1" thickBot="1">
      <c r="A58" s="169"/>
      <c r="B58" s="174"/>
      <c r="C58" s="75"/>
      <c r="D58" s="72" t="s">
        <v>233</v>
      </c>
      <c r="E58" s="169"/>
      <c r="F58" s="70" t="s">
        <v>295</v>
      </c>
    </row>
    <row r="59" spans="1:6" ht="32.25" thickBot="1">
      <c r="A59" s="167">
        <v>27</v>
      </c>
      <c r="B59" s="174"/>
      <c r="C59" s="74" t="s">
        <v>234</v>
      </c>
      <c r="D59" s="73" t="s">
        <v>235</v>
      </c>
      <c r="E59" s="167" t="s">
        <v>291</v>
      </c>
      <c r="F59" s="70" t="s">
        <v>297</v>
      </c>
    </row>
    <row r="60" spans="1:6" ht="192.75" customHeight="1" thickBot="1">
      <c r="A60" s="169"/>
      <c r="B60" s="174"/>
      <c r="C60" s="71" t="s">
        <v>236</v>
      </c>
      <c r="D60" s="72" t="s">
        <v>237</v>
      </c>
      <c r="E60" s="169"/>
      <c r="F60" s="70" t="s">
        <v>297</v>
      </c>
    </row>
    <row r="61" spans="1:6" ht="32.25" thickBot="1">
      <c r="A61" s="59">
        <v>28</v>
      </c>
      <c r="B61" s="175"/>
      <c r="C61" s="71" t="s">
        <v>238</v>
      </c>
      <c r="D61" s="72" t="s">
        <v>239</v>
      </c>
      <c r="E61" s="70" t="s">
        <v>291</v>
      </c>
      <c r="F61" s="70" t="s">
        <v>297</v>
      </c>
    </row>
    <row r="65" spans="2:5" ht="15">
      <c r="B65" s="117" t="s">
        <v>298</v>
      </c>
      <c r="E65" s="117" t="s">
        <v>584</v>
      </c>
    </row>
  </sheetData>
  <sheetProtection/>
  <mergeCells count="38">
    <mergeCell ref="E56:E58"/>
    <mergeCell ref="A59:A60"/>
    <mergeCell ref="E59:E60"/>
    <mergeCell ref="A47:A48"/>
    <mergeCell ref="C47:C48"/>
    <mergeCell ref="E47:E48"/>
    <mergeCell ref="A49:A55"/>
    <mergeCell ref="C49:C55"/>
    <mergeCell ref="E49:E55"/>
    <mergeCell ref="B36:B40"/>
    <mergeCell ref="A41:A46"/>
    <mergeCell ref="B41:B61"/>
    <mergeCell ref="C41:C46"/>
    <mergeCell ref="E41:E46"/>
    <mergeCell ref="B25:B35"/>
    <mergeCell ref="A32:A35"/>
    <mergeCell ref="C32:C35"/>
    <mergeCell ref="E32:E35"/>
    <mergeCell ref="A56:A58"/>
    <mergeCell ref="A20:A24"/>
    <mergeCell ref="C20:C24"/>
    <mergeCell ref="E20:E24"/>
    <mergeCell ref="B7:B11"/>
    <mergeCell ref="A8:A11"/>
    <mergeCell ref="C8:C11"/>
    <mergeCell ref="E8:E11"/>
    <mergeCell ref="B12:B24"/>
    <mergeCell ref="A17:A19"/>
    <mergeCell ref="C17:C19"/>
    <mergeCell ref="E17:E19"/>
    <mergeCell ref="A1:F1"/>
    <mergeCell ref="A2:F2"/>
    <mergeCell ref="A3:F3"/>
    <mergeCell ref="A5:A6"/>
    <mergeCell ref="B5:B6"/>
    <mergeCell ref="C5:C6"/>
    <mergeCell ref="D5:D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2023-03-21T11:08:51Z</cp:lastPrinted>
  <dcterms:created xsi:type="dcterms:W3CDTF">2011-01-11T10:25:48Z</dcterms:created>
  <dcterms:modified xsi:type="dcterms:W3CDTF">2024-02-20T05:26:09Z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